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\Desktop\دواجن للنشر - 2025\"/>
    </mc:Choice>
  </mc:AlternateContent>
  <bookViews>
    <workbookView xWindow="0" yWindow="0" windowWidth="20490" windowHeight="7140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1" l="1"/>
  <c r="C15" i="11"/>
  <c r="F24" i="8" l="1"/>
  <c r="E24" i="8"/>
  <c r="D24" i="8"/>
  <c r="C24" i="8"/>
  <c r="B24" i="8"/>
  <c r="E25" i="7" l="1"/>
  <c r="B25" i="7"/>
  <c r="C24" i="7"/>
  <c r="F24" i="7" s="1"/>
  <c r="G24" i="7" s="1"/>
  <c r="C23" i="7"/>
  <c r="F23" i="7" s="1"/>
  <c r="G23" i="7" s="1"/>
  <c r="F22" i="7"/>
  <c r="G22" i="7" s="1"/>
  <c r="C22" i="7"/>
  <c r="C21" i="7"/>
  <c r="F21" i="7" s="1"/>
  <c r="G21" i="7" s="1"/>
  <c r="C20" i="7"/>
  <c r="F20" i="7" s="1"/>
  <c r="G20" i="7" s="1"/>
  <c r="C19" i="7"/>
  <c r="F19" i="7" s="1"/>
  <c r="G19" i="7" s="1"/>
  <c r="F18" i="7"/>
  <c r="G18" i="7" s="1"/>
  <c r="C18" i="7"/>
  <c r="C17" i="7"/>
  <c r="F17" i="7" s="1"/>
  <c r="G17" i="7" s="1"/>
  <c r="C16" i="7"/>
  <c r="F16" i="7" s="1"/>
  <c r="G16" i="7" s="1"/>
  <c r="C15" i="7"/>
  <c r="F15" i="7" s="1"/>
  <c r="G15" i="7" s="1"/>
  <c r="F14" i="7"/>
  <c r="G14" i="7" s="1"/>
  <c r="C14" i="7"/>
  <c r="C13" i="7"/>
  <c r="F13" i="7" s="1"/>
  <c r="G13" i="7" s="1"/>
  <c r="C12" i="7"/>
  <c r="F12" i="7" s="1"/>
  <c r="G12" i="7" s="1"/>
  <c r="C11" i="7"/>
  <c r="F11" i="7" s="1"/>
  <c r="G11" i="7" s="1"/>
  <c r="F10" i="7"/>
  <c r="F25" i="7" s="1"/>
  <c r="G25" i="7" s="1"/>
  <c r="C10" i="7"/>
  <c r="G10" i="7" l="1"/>
  <c r="D26" i="6" l="1"/>
  <c r="C26" i="6"/>
  <c r="B26" i="6"/>
  <c r="E25" i="6"/>
  <c r="E26" i="6" s="1"/>
  <c r="E20" i="6"/>
  <c r="E12" i="6"/>
  <c r="E12" i="4" l="1"/>
  <c r="E11" i="4"/>
</calcChain>
</file>

<file path=xl/sharedStrings.xml><?xml version="1.0" encoding="utf-8"?>
<sst xmlns="http://schemas.openxmlformats.org/spreadsheetml/2006/main" count="386" uniqueCount="238">
  <si>
    <t xml:space="preserve">  كمية انتاج دجاج اللحم الحي بـ ( الف طن)  للسنوات ( 2019-2024) على مستوى العراق /عدا اقليم كردستان          </t>
  </si>
  <si>
    <t xml:space="preserve"> Quantity of live broiler chicken (000)T for (2019-2024)</t>
  </si>
  <si>
    <t>at the level of Iraq  / Except for the Kurdistan region</t>
  </si>
  <si>
    <t xml:space="preserve">  جدول ( 1 )</t>
  </si>
  <si>
    <t>Table (1)</t>
  </si>
  <si>
    <t>السنة</t>
  </si>
  <si>
    <t>كمية انتاج اللحم الحي (1000) طن</t>
  </si>
  <si>
    <t>معدل التغير (%)</t>
  </si>
  <si>
    <t>Year</t>
  </si>
  <si>
    <t>Quantity of live broiler chickens(000)Ton</t>
  </si>
  <si>
    <t>Change Rate (%)</t>
  </si>
  <si>
    <t xml:space="preserve"> </t>
  </si>
  <si>
    <t xml:space="preserve">كمية وقيمة انتاج دجاج اللحم الحي بـ ( الف طن) لسنة 2024 على مستوى العراق/ عدا اقليم كردستان  </t>
  </si>
  <si>
    <t>Quantity &amp; value of live broiler chickens(1000)Ton for the year 2024 at the level of Iraq / Except for the Kurdistan region</t>
  </si>
  <si>
    <t>جدول ( 2 )</t>
  </si>
  <si>
    <t>Table (2)</t>
  </si>
  <si>
    <t>التفاصيل</t>
  </si>
  <si>
    <t>المشاريع الحكومية</t>
  </si>
  <si>
    <t>خاص</t>
  </si>
  <si>
    <t>مجموع</t>
  </si>
  <si>
    <t>Details</t>
  </si>
  <si>
    <t>المباعة والمؤجرة</t>
  </si>
  <si>
    <t>Government projects</t>
  </si>
  <si>
    <t>sold &amp; rented</t>
  </si>
  <si>
    <t>Private</t>
  </si>
  <si>
    <t>Total</t>
  </si>
  <si>
    <t>الكمية ( طن )</t>
  </si>
  <si>
    <t>Quantity (Ton )</t>
  </si>
  <si>
    <t>القيمة ( 1000 ) دينار</t>
  </si>
  <si>
    <t>Value (1000) ID</t>
  </si>
  <si>
    <t xml:space="preserve">كمية بيض المائدة المنتج بـ ( الف بيضة) للسنوات ( 2019- 2024) على مستوى  العراق/ عدا أقليم كردستان    </t>
  </si>
  <si>
    <t xml:space="preserve">       Quantity of table eggs produced(1000)eggs for (2019-2024) at the level of Iraq / Except for the Kurdistan region</t>
  </si>
  <si>
    <t xml:space="preserve">جدول ( 3 ) </t>
  </si>
  <si>
    <t>Table (3)</t>
  </si>
  <si>
    <t>كمية بيض المائدة المنتج (1000) بيضة</t>
  </si>
  <si>
    <t xml:space="preserve">Year </t>
  </si>
  <si>
    <t>Quantity of eggs produced (1000) eggs</t>
  </si>
  <si>
    <t xml:space="preserve"> Change  Rate(%)</t>
  </si>
  <si>
    <t xml:space="preserve">كمية وقيمة انتاج بيض المائدة بـ (الف بيضة ) لسنة 2024 حسب القطاع على مستوى العراق/ عدا اقليم كردستان </t>
  </si>
  <si>
    <t xml:space="preserve">         Quantity &amp; value of table eggs production(1000) eggs for 2024 by sector at the level of Iraq / Except for the Kurdistan region</t>
  </si>
  <si>
    <t xml:space="preserve">جدول(4) </t>
  </si>
  <si>
    <t>Table (4)</t>
  </si>
  <si>
    <t>المشاريع الحكومية المباعة والمؤجرة</t>
  </si>
  <si>
    <t>التربية المنزلية</t>
  </si>
  <si>
    <t>المجموع</t>
  </si>
  <si>
    <t xml:space="preserve">Private </t>
  </si>
  <si>
    <t>Domestic breeding</t>
  </si>
  <si>
    <t>عدد البيض ( 1000 ) بيضة</t>
  </si>
  <si>
    <t>Quantity (000 eggs)</t>
  </si>
  <si>
    <t xml:space="preserve"> القيمة ( 1000 ) دينار</t>
  </si>
  <si>
    <t>Value (000) ID</t>
  </si>
  <si>
    <t xml:space="preserve">        عدد مشاريع الدواجن المنتجة فعلا والتي تحت التشييد والمتوقفة لسنة 2024 على مستوى العراق/            عدا اقليم كردستان </t>
  </si>
  <si>
    <t>Number of poultry projects(productive, under construction and stalled) for the year 2024 at the level of Iraq / Except for the Kurdistan region</t>
  </si>
  <si>
    <t xml:space="preserve">جدول  (5) </t>
  </si>
  <si>
    <t>Table (5)</t>
  </si>
  <si>
    <t>القطاع</t>
  </si>
  <si>
    <t>المشاريع المنتجة فعلا</t>
  </si>
  <si>
    <t>النسبة%</t>
  </si>
  <si>
    <t>مشاريع تحت التشيد</t>
  </si>
  <si>
    <t>المشاريع المتوقفة</t>
  </si>
  <si>
    <t>Sector</t>
  </si>
  <si>
    <t>Productive Projects</t>
  </si>
  <si>
    <t>Rate(%)</t>
  </si>
  <si>
    <t>Under construction</t>
  </si>
  <si>
    <t>Stalled</t>
  </si>
  <si>
    <t>عدد مشاريع الدواجن المنتجة لسنة 2024 حسب النشاط للقطاع الخاص على مستوى المحافظات</t>
  </si>
  <si>
    <t xml:space="preserve">Number of productive poultry projects by activity to Private Sector, at governorate level in Iraq for 2024    
</t>
  </si>
  <si>
    <t>جدول (6)</t>
  </si>
  <si>
    <t>Table (6)</t>
  </si>
  <si>
    <t>المحافظة</t>
  </si>
  <si>
    <t>Governorates</t>
  </si>
  <si>
    <t>تسمين</t>
  </si>
  <si>
    <t>تربية</t>
  </si>
  <si>
    <t>تفقيس</t>
  </si>
  <si>
    <t>Broiler Chickens</t>
  </si>
  <si>
    <t>Breeding</t>
  </si>
  <si>
    <t>Hatching</t>
  </si>
  <si>
    <t>نينوى</t>
  </si>
  <si>
    <t>Nineveh</t>
  </si>
  <si>
    <t>كركوك</t>
  </si>
  <si>
    <t>-</t>
  </si>
  <si>
    <t>kirkuk</t>
  </si>
  <si>
    <t>ديالى*</t>
  </si>
  <si>
    <t>Diala*</t>
  </si>
  <si>
    <t>الانبار*</t>
  </si>
  <si>
    <t>Al- Anbar*</t>
  </si>
  <si>
    <t>بغداد*</t>
  </si>
  <si>
    <t>Baghdad*</t>
  </si>
  <si>
    <t>بابل*</t>
  </si>
  <si>
    <t>Babylon*</t>
  </si>
  <si>
    <t>كر بلاء*</t>
  </si>
  <si>
    <t>Kerbela*</t>
  </si>
  <si>
    <t>واسط*</t>
  </si>
  <si>
    <t>Wasit*</t>
  </si>
  <si>
    <t>صلاح الدين*</t>
  </si>
  <si>
    <t>Salah Al- Deen</t>
  </si>
  <si>
    <t>النجف</t>
  </si>
  <si>
    <t>AL-Najaf</t>
  </si>
  <si>
    <t>القادسية*</t>
  </si>
  <si>
    <t>AL-Qadisiya*</t>
  </si>
  <si>
    <t>المثنى*</t>
  </si>
  <si>
    <t>AL-Muthanna*</t>
  </si>
  <si>
    <t>ذي قار*</t>
  </si>
  <si>
    <t>Thi-Qar</t>
  </si>
  <si>
    <t>ميسان</t>
  </si>
  <si>
    <t>Maysan</t>
  </si>
  <si>
    <t>البصرة</t>
  </si>
  <si>
    <t>Basrah</t>
  </si>
  <si>
    <t xml:space="preserve">*تم توفير مؤشرات هذه المشاريع من خلال عينة المسح علما ان بعض المشاريع لديها اكثر من تخصص واحد .   </t>
  </si>
  <si>
    <t xml:space="preserve">(-) عدم وجود بيانات                                                                                                                        </t>
  </si>
  <si>
    <t>* Projects indicators are gained through  survey sample besides some projects have more than one specialization</t>
  </si>
  <si>
    <t>unavail able data(-)</t>
  </si>
  <si>
    <t xml:space="preserve"> عدد الدجاج المباع ومتوسط وزن الدجاجة الواحدة وكمية وقيمة دجاج اللحم لسنة 2024 للقطاع الخاص على مستوى المحافظات </t>
  </si>
  <si>
    <t xml:space="preserve">number of chickens sold , average weight per chicken and quantity and value of broiler chickens to Private Sector at governorate level for 2024  </t>
  </si>
  <si>
    <t>جدول  (7)</t>
  </si>
  <si>
    <t>Table (7)</t>
  </si>
  <si>
    <t xml:space="preserve"> القطاع : خاص</t>
  </si>
  <si>
    <t xml:space="preserve"> sector:Private</t>
  </si>
  <si>
    <t>عدد مشاريع دجاج اللحم</t>
  </si>
  <si>
    <t>عدد الدجاج المباع (1000) دجاجة</t>
  </si>
  <si>
    <t>متوسط وزن الدجاجة الواحدة عند البيع (غم)</t>
  </si>
  <si>
    <t>كمية الدجاج المباع (طن)</t>
  </si>
  <si>
    <t>قيمة الدجاج المباع (1000) دينار</t>
  </si>
  <si>
    <t>متوسط سعرالكيلو (دينار)</t>
  </si>
  <si>
    <t>متوسط سعر الدجاجة (دينار)</t>
  </si>
  <si>
    <t>Number of   broiler chicken projects</t>
  </si>
  <si>
    <t>sold chickens (000)</t>
  </si>
  <si>
    <t>Average weight per chicken in sale (gram)</t>
  </si>
  <si>
    <t>Quantity of sold chickens (Ton)</t>
  </si>
  <si>
    <t>Value of sold chickens  (000) ID</t>
  </si>
  <si>
    <t>Average Price of Kilo   (ID)</t>
  </si>
  <si>
    <t>Average Price of Chicken  (ID)</t>
  </si>
  <si>
    <t xml:space="preserve">ديالى </t>
  </si>
  <si>
    <t>Diala</t>
  </si>
  <si>
    <t>الانبار</t>
  </si>
  <si>
    <t>Al- Anbar</t>
  </si>
  <si>
    <t>بغداد</t>
  </si>
  <si>
    <t>Baghdad</t>
  </si>
  <si>
    <t>بابل</t>
  </si>
  <si>
    <t>Babylon</t>
  </si>
  <si>
    <t>كربلاء</t>
  </si>
  <si>
    <t>Kerbela</t>
  </si>
  <si>
    <t>واسط</t>
  </si>
  <si>
    <t>Wasit</t>
  </si>
  <si>
    <t>صلاح الدين</t>
  </si>
  <si>
    <t>القادسية</t>
  </si>
  <si>
    <t>AL-Qadisiya</t>
  </si>
  <si>
    <t>المثنى</t>
  </si>
  <si>
    <t>AL-Muthanna</t>
  </si>
  <si>
    <t xml:space="preserve">ذي قار </t>
  </si>
  <si>
    <t xml:space="preserve">ميسان </t>
  </si>
  <si>
    <t>AL-Basrah</t>
  </si>
  <si>
    <t>المجموع الكلي</t>
  </si>
  <si>
    <t>Grand Total</t>
  </si>
  <si>
    <t>كمية البيض المنتج من بيض المائدة والتفقيس لمشاريع دجاج التربية المنتجة فعلاً لسنة 2024على مستوى المحافظات</t>
  </si>
  <si>
    <t>Quantity of table and hatching egg of productive breeding chickens projects governorate level for 2024</t>
  </si>
  <si>
    <t>جدول (8)</t>
  </si>
  <si>
    <t>Table (8)</t>
  </si>
  <si>
    <t>الكمية والقيمة (1000)</t>
  </si>
  <si>
    <t>Quantity &amp; Value(1000)</t>
  </si>
  <si>
    <t>عدد مشاريع دجاج التربية</t>
  </si>
  <si>
    <t>بيض المائدة المنتج</t>
  </si>
  <si>
    <t>بيض التفقيس المنتج</t>
  </si>
  <si>
    <t>Governorate</t>
  </si>
  <si>
    <t>Number of Breeding chickens projects</t>
  </si>
  <si>
    <t>Table eggs produced</t>
  </si>
  <si>
    <t xml:space="preserve"> Hatching eggs produced</t>
  </si>
  <si>
    <t>الكمية</t>
  </si>
  <si>
    <t>القيمة</t>
  </si>
  <si>
    <t>Quantity</t>
  </si>
  <si>
    <t>Value</t>
  </si>
  <si>
    <t xml:space="preserve">Quantity </t>
  </si>
  <si>
    <t>ديالى</t>
  </si>
  <si>
    <t xml:space="preserve"> (-) عدم وجود بيانات                                                                                                                               unavail able data (-)</t>
  </si>
  <si>
    <t>عدد المشاريع الحكومية (المباعة والمؤجرة) لسنة 2024 حسب النشاط على مستوى المحافظات</t>
  </si>
  <si>
    <t>Number of government projects (sold and leased) for the year 2024 by activity at the governorate level</t>
  </si>
  <si>
    <t>جدول (9)</t>
  </si>
  <si>
    <t>Table (9)</t>
  </si>
  <si>
    <t>عدد</t>
  </si>
  <si>
    <r>
      <t xml:space="preserve"> </t>
    </r>
    <r>
      <rPr>
        <b/>
        <sz val="11"/>
        <color indexed="8"/>
        <rFont val="Arial"/>
        <family val="2"/>
      </rPr>
      <t>النشاط</t>
    </r>
  </si>
  <si>
    <t>Activity</t>
  </si>
  <si>
    <t>المشاريع</t>
  </si>
  <si>
    <t>تسمين افراخ</t>
  </si>
  <si>
    <t>تربية دجاج</t>
  </si>
  <si>
    <t>اخرى</t>
  </si>
  <si>
    <t>Number of Projects</t>
  </si>
  <si>
    <t>Other</t>
  </si>
  <si>
    <t xml:space="preserve">          Babylon</t>
  </si>
  <si>
    <t>unavail able data (-)</t>
  </si>
  <si>
    <t>اعداد العاملين واجورهم وقيمة الاضافات على الموجودات الثابتة وقيمة مستلزمات الانتاج والايرادات الاخرى لسنة 2024 على مستوى المحافظات</t>
  </si>
  <si>
    <t>Number of workers, wages, value of additions to assets , inputs and other revenues at governorates level for 2024</t>
  </si>
  <si>
    <t>جدول (10)</t>
  </si>
  <si>
    <t>Table (10)</t>
  </si>
  <si>
    <t>القيمة (1000) دينار</t>
  </si>
  <si>
    <t>مشاريع (تسمين ، دجاج التربية والتفقيس)</t>
  </si>
  <si>
    <t xml:space="preserve"> (Broiler Chickens ,breeding</t>
  </si>
  <si>
    <t>مشاريع الانتاج الحيواني والاخرى</t>
  </si>
  <si>
    <t>Other livestock production projects</t>
  </si>
  <si>
    <t>and hatching)Projects</t>
  </si>
  <si>
    <t>العاملين</t>
  </si>
  <si>
    <t>Workers</t>
  </si>
  <si>
    <t>قيمة الاضافات على الموجودات الثابتة</t>
  </si>
  <si>
    <t>قيمة مستلزمات الانتاج</t>
  </si>
  <si>
    <t>مصاريف اخرى</t>
  </si>
  <si>
    <t xml:space="preserve">ايرادات اخرى </t>
  </si>
  <si>
    <t>الايرادات</t>
  </si>
  <si>
    <t>Value of inputs</t>
  </si>
  <si>
    <t>الدائميين</t>
  </si>
  <si>
    <t xml:space="preserve">   اجور المؤقتين</t>
  </si>
  <si>
    <t>السلعية</t>
  </si>
  <si>
    <t>الخدمية</t>
  </si>
  <si>
    <t>Other expen-ditures</t>
  </si>
  <si>
    <t>Other revenues</t>
  </si>
  <si>
    <t>Permenant</t>
  </si>
  <si>
    <t>العدد</t>
  </si>
  <si>
    <t>الاجور</t>
  </si>
  <si>
    <t>Wages of temporary workers</t>
  </si>
  <si>
    <t>Value of additions to assets</t>
  </si>
  <si>
    <t>Commodity</t>
  </si>
  <si>
    <t>Service</t>
  </si>
  <si>
    <t>Num-ber</t>
  </si>
  <si>
    <t>Wages</t>
  </si>
  <si>
    <t>Comm-odity</t>
  </si>
  <si>
    <t xml:space="preserve">                          كمية وقيمة انتاج البيض بأنواعه لسنة 2024 على مستوى المحافظات        </t>
  </si>
  <si>
    <t xml:space="preserve">       Quantity and value of eggs production of all kinds at governorates level for 2024</t>
  </si>
  <si>
    <t>جدول (11)</t>
  </si>
  <si>
    <t>Table (11)</t>
  </si>
  <si>
    <t>القيمة والكمية (1000)</t>
  </si>
  <si>
    <t>البيض بانواعه</t>
  </si>
  <si>
    <t>Eggs (all kinds)</t>
  </si>
  <si>
    <t>المائدة</t>
  </si>
  <si>
    <t>التفقيس للحم</t>
  </si>
  <si>
    <t>التفقيس للبيوض</t>
  </si>
  <si>
    <t>Table egg</t>
  </si>
  <si>
    <t xml:space="preserve">Hatching for broiler chickens         </t>
  </si>
  <si>
    <t xml:space="preserve">        Hatching             for layer      chickens</t>
  </si>
  <si>
    <t xml:space="preserve">      (-) عدم وجود بيانات                                                                                                                        </t>
  </si>
  <si>
    <t xml:space="preserve">            unavail able data 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</si>
</sst>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>
    <font>
      <sz val="10"/>
      <name val="Arial"/>
    </font>
    <font>
      <b/>
      <sz val="12"/>
      <name val="Arial"/>
      <family val="2"/>
    </font>
    <font>
      <b/>
      <sz val="12"/>
      <name val="Arial Black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Simplified Arabic"/>
      <family val="1"/>
    </font>
    <font>
      <sz val="11"/>
      <color rgb="FF006100"/>
      <name val="Calibri"/>
      <family val="2"/>
      <charset val="178"/>
      <scheme val="minor"/>
    </font>
    <font>
      <b/>
      <sz val="11"/>
      <name val="Arial Black"/>
      <family val="2"/>
    </font>
    <font>
      <b/>
      <sz val="11"/>
      <name val="MCS RedSea S_U normal."/>
    </font>
    <font>
      <b/>
      <sz val="11"/>
      <color theme="1"/>
      <name val="Arial"/>
      <family val="2"/>
    </font>
    <font>
      <b/>
      <sz val="10.5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Calibri"/>
      <family val="2"/>
      <scheme val="minor"/>
    </font>
    <font>
      <b/>
      <sz val="12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.5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1"/>
      <name val="Simplified Arabic"/>
      <family val="1"/>
    </font>
    <font>
      <b/>
      <sz val="9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3" borderId="0" applyNumberFormat="0" applyBorder="0" applyAlignment="0" applyProtection="0"/>
    <xf numFmtId="0" fontId="3" fillId="0" borderId="0"/>
    <xf numFmtId="0" fontId="3" fillId="0" borderId="0"/>
  </cellStyleXfs>
  <cellXfs count="29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right"/>
    </xf>
    <xf numFmtId="0" fontId="7" fillId="2" borderId="10" xfId="0" applyFont="1" applyFill="1" applyBorder="1" applyAlignment="1"/>
    <xf numFmtId="164" fontId="7" fillId="2" borderId="11" xfId="0" applyNumberFormat="1" applyFont="1" applyFill="1" applyBorder="1" applyAlignment="1"/>
    <xf numFmtId="164" fontId="7" fillId="2" borderId="10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12" xfId="0" applyNumberFormat="1" applyFont="1" applyBorder="1"/>
    <xf numFmtId="0" fontId="7" fillId="2" borderId="0" xfId="0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/>
    <xf numFmtId="0" fontId="6" fillId="2" borderId="0" xfId="0" applyFont="1" applyFill="1" applyBorder="1" applyAlignment="1">
      <alignment horizontal="right"/>
    </xf>
    <xf numFmtId="164" fontId="6" fillId="2" borderId="0" xfId="0" applyNumberFormat="1" applyFont="1" applyFill="1" applyBorder="1" applyAlignment="1">
      <alignment horizontal="right"/>
    </xf>
    <xf numFmtId="164" fontId="6" fillId="2" borderId="0" xfId="0" applyNumberFormat="1" applyFont="1" applyFill="1" applyBorder="1" applyAlignment="1"/>
    <xf numFmtId="0" fontId="7" fillId="0" borderId="0" xfId="0" applyFont="1"/>
    <xf numFmtId="0" fontId="0" fillId="2" borderId="0" xfId="0" applyFill="1"/>
    <xf numFmtId="0" fontId="8" fillId="0" borderId="0" xfId="0" applyFont="1" applyAlignment="1"/>
    <xf numFmtId="0" fontId="7" fillId="0" borderId="0" xfId="0" applyFont="1" applyAlignment="1"/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right" vertical="center"/>
    </xf>
    <xf numFmtId="3" fontId="7" fillId="2" borderId="12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wrapText="1" readingOrder="2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left" vertical="center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vertical="center" wrapText="1" readingOrder="1"/>
    </xf>
    <xf numFmtId="164" fontId="7" fillId="0" borderId="11" xfId="0" applyNumberFormat="1" applyFont="1" applyBorder="1" applyAlignment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readingOrder="2"/>
    </xf>
    <xf numFmtId="0" fontId="4" fillId="2" borderId="13" xfId="0" applyFont="1" applyFill="1" applyBorder="1" applyAlignment="1">
      <alignment horizontal="center" readingOrder="2"/>
    </xf>
    <xf numFmtId="0" fontId="4" fillId="2" borderId="0" xfId="0" applyFont="1" applyFill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readingOrder="2"/>
    </xf>
    <xf numFmtId="0" fontId="6" fillId="0" borderId="6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3" fontId="7" fillId="0" borderId="12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11" fillId="0" borderId="0" xfId="0" applyFont="1" applyAlignment="1">
      <alignment horizontal="center" readingOrder="2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readingOrder="2"/>
    </xf>
    <xf numFmtId="0" fontId="6" fillId="0" borderId="13" xfId="0" applyFont="1" applyBorder="1" applyAlignment="1">
      <alignment horizontal="center" readingOrder="2"/>
    </xf>
    <xf numFmtId="0" fontId="6" fillId="0" borderId="0" xfId="0" applyFont="1" applyBorder="1" applyAlignment="1">
      <alignment horizontal="center" readingOrder="2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right" vertical="center"/>
    </xf>
    <xf numFmtId="0" fontId="14" fillId="2" borderId="12" xfId="0" applyFont="1" applyFill="1" applyBorder="1" applyAlignment="1">
      <alignment horizontal="right" vertical="center"/>
    </xf>
    <xf numFmtId="164" fontId="14" fillId="0" borderId="12" xfId="0" applyNumberFormat="1" applyFont="1" applyBorder="1" applyAlignment="1">
      <alignment horizontal="right" vertical="center"/>
    </xf>
    <xf numFmtId="164" fontId="14" fillId="2" borderId="12" xfId="0" applyNumberFormat="1" applyFont="1" applyFill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 readingOrder="2"/>
    </xf>
    <xf numFmtId="0" fontId="7" fillId="2" borderId="0" xfId="0" applyFont="1" applyFill="1" applyBorder="1" applyAlignment="1">
      <alignment horizontal="right" vertical="center" wrapText="1" readingOrder="2"/>
    </xf>
    <xf numFmtId="0" fontId="15" fillId="0" borderId="0" xfId="0" applyFont="1"/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6" fillId="0" borderId="11" xfId="0" applyFont="1" applyBorder="1" applyAlignment="1"/>
    <xf numFmtId="0" fontId="6" fillId="0" borderId="15" xfId="0" applyFont="1" applyBorder="1" applyAlignment="1"/>
    <xf numFmtId="0" fontId="6" fillId="0" borderId="10" xfId="0" applyFont="1" applyBorder="1" applyAlignment="1"/>
    <xf numFmtId="0" fontId="6" fillId="0" borderId="7" xfId="0" applyFont="1" applyBorder="1" applyAlignment="1">
      <alignment horizontal="right" vertical="center"/>
    </xf>
    <xf numFmtId="0" fontId="7" fillId="2" borderId="8" xfId="2" applyFont="1" applyFill="1" applyBorder="1" applyAlignment="1">
      <alignment vertical="center" wrapText="1"/>
    </xf>
    <xf numFmtId="0" fontId="7" fillId="0" borderId="8" xfId="0" applyFont="1" applyBorder="1" applyAlignment="1">
      <alignment horizontal="right" vertical="center"/>
    </xf>
    <xf numFmtId="0" fontId="7" fillId="2" borderId="8" xfId="0" applyFont="1" applyFill="1" applyBorder="1" applyAlignment="1">
      <alignment vertical="center" wrapText="1"/>
    </xf>
    <xf numFmtId="0" fontId="6" fillId="0" borderId="9" xfId="0" applyFont="1" applyBorder="1" applyAlignment="1">
      <alignment horizontal="left" vertical="center"/>
    </xf>
    <xf numFmtId="0" fontId="6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 wrapText="1" readingOrder="2"/>
    </xf>
    <xf numFmtId="0" fontId="6" fillId="0" borderId="11" xfId="0" applyFont="1" applyBorder="1" applyAlignment="1">
      <alignment horizontal="left" vertical="center" wrapText="1" readingOrder="1"/>
    </xf>
    <xf numFmtId="0" fontId="6" fillId="0" borderId="10" xfId="0" applyFont="1" applyBorder="1" applyAlignment="1">
      <alignment vertical="center" wrapText="1" readingOrder="2"/>
    </xf>
    <xf numFmtId="0" fontId="6" fillId="2" borderId="10" xfId="0" applyFont="1" applyFill="1" applyBorder="1" applyAlignment="1">
      <alignment vertical="center" wrapText="1" readingOrder="2"/>
    </xf>
    <xf numFmtId="1" fontId="0" fillId="0" borderId="0" xfId="0" applyNumberFormat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9" fillId="2" borderId="13" xfId="1" applyFill="1" applyBorder="1"/>
    <xf numFmtId="0" fontId="6" fillId="0" borderId="13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right" vertical="center"/>
    </xf>
    <xf numFmtId="1" fontId="7" fillId="2" borderId="8" xfId="0" applyNumberFormat="1" applyFont="1" applyFill="1" applyBorder="1" applyAlignment="1">
      <alignment vertical="center"/>
    </xf>
    <xf numFmtId="3" fontId="7" fillId="2" borderId="8" xfId="2" applyNumberFormat="1" applyFont="1" applyFill="1" applyBorder="1" applyAlignment="1">
      <alignment vertical="center" wrapText="1"/>
    </xf>
    <xf numFmtId="1" fontId="7" fillId="2" borderId="9" xfId="0" applyNumberFormat="1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 wrapText="1"/>
    </xf>
    <xf numFmtId="1" fontId="7" fillId="2" borderId="9" xfId="0" applyNumberFormat="1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vertical="center"/>
    </xf>
    <xf numFmtId="1" fontId="7" fillId="2" borderId="8" xfId="0" applyNumberFormat="1" applyFont="1" applyFill="1" applyBorder="1" applyAlignment="1">
      <alignment vertical="center" wrapText="1"/>
    </xf>
    <xf numFmtId="0" fontId="6" fillId="0" borderId="0" xfId="3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8" xfId="3" applyFont="1" applyBorder="1" applyAlignment="1">
      <alignment horizontal="center" vertical="center" readingOrder="2"/>
    </xf>
    <xf numFmtId="0" fontId="6" fillId="2" borderId="10" xfId="2" applyFont="1" applyFill="1" applyBorder="1" applyAlignment="1">
      <alignment vertical="center"/>
    </xf>
    <xf numFmtId="0" fontId="7" fillId="2" borderId="10" xfId="0" applyFont="1" applyFill="1" applyBorder="1" applyAlignment="1">
      <alignment horizontal="right" vertical="center"/>
    </xf>
    <xf numFmtId="1" fontId="7" fillId="2" borderId="12" xfId="0" applyNumberFormat="1" applyFont="1" applyFill="1" applyBorder="1" applyAlignment="1">
      <alignment horizontal="right" vertical="center"/>
    </xf>
    <xf numFmtId="0" fontId="6" fillId="0" borderId="11" xfId="3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 wrapText="1" readingOrder="1"/>
    </xf>
    <xf numFmtId="1" fontId="7" fillId="2" borderId="2" xfId="0" applyNumberFormat="1" applyFont="1" applyFill="1" applyBorder="1" applyAlignment="1">
      <alignment horizontal="right" vertical="center"/>
    </xf>
    <xf numFmtId="0" fontId="6" fillId="0" borderId="6" xfId="3" applyFont="1" applyBorder="1" applyAlignment="1">
      <alignment horizontal="left" vertical="center"/>
    </xf>
    <xf numFmtId="1" fontId="7" fillId="2" borderId="12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0" fillId="0" borderId="0" xfId="0" applyFont="1"/>
    <xf numFmtId="0" fontId="5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right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0" fontId="7" fillId="0" borderId="14" xfId="0" applyFont="1" applyFill="1" applyBorder="1" applyAlignment="1">
      <alignment vertical="center" wrapText="1" readingOrder="2"/>
    </xf>
    <xf numFmtId="0" fontId="6" fillId="0" borderId="13" xfId="0" applyFont="1" applyBorder="1" applyAlignment="1"/>
    <xf numFmtId="0" fontId="23" fillId="0" borderId="13" xfId="0" applyFont="1" applyBorder="1" applyAlignment="1">
      <alignment horizontal="center"/>
    </xf>
    <xf numFmtId="0" fontId="7" fillId="0" borderId="13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right" vertical="center" wrapText="1" readingOrder="2"/>
    </xf>
    <xf numFmtId="0" fontId="15" fillId="2" borderId="12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left" vertical="center" wrapText="1" readingOrder="2"/>
    </xf>
    <xf numFmtId="0" fontId="6" fillId="0" borderId="10" xfId="0" applyFont="1" applyBorder="1" applyAlignment="1">
      <alignment horizontal="right" vertical="center" wrapText="1" readingOrder="2"/>
    </xf>
    <xf numFmtId="0" fontId="7" fillId="0" borderId="11" xfId="0" applyFont="1" applyBorder="1" applyAlignment="1">
      <alignment horizontal="left" vertical="center" wrapText="1" readingOrder="1"/>
    </xf>
    <xf numFmtId="0" fontId="25" fillId="0" borderId="0" xfId="0" applyFont="1"/>
    <xf numFmtId="0" fontId="5" fillId="0" borderId="0" xfId="0" applyFont="1"/>
    <xf numFmtId="0" fontId="25" fillId="0" borderId="0" xfId="0" applyFont="1" applyBorder="1"/>
    <xf numFmtId="0" fontId="4" fillId="0" borderId="10" xfId="0" applyFont="1" applyBorder="1" applyAlignment="1">
      <alignment horizontal="right" vertical="center" wrapText="1" readingOrder="2"/>
    </xf>
    <xf numFmtId="0" fontId="15" fillId="0" borderId="12" xfId="0" applyFont="1" applyBorder="1" applyAlignment="1">
      <alignment horizontal="right" vertical="center" wrapText="1" readingOrder="2"/>
    </xf>
    <xf numFmtId="0" fontId="7" fillId="0" borderId="0" xfId="0" applyFont="1" applyFill="1" applyBorder="1" applyAlignment="1">
      <alignment vertical="center" wrapText="1" readingOrder="2"/>
    </xf>
    <xf numFmtId="0" fontId="1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" fillId="2" borderId="0" xfId="0" applyFont="1" applyFill="1" applyBorder="1" applyAlignment="1">
      <alignment horizontal="center" vertical="center" readingOrder="2"/>
    </xf>
    <xf numFmtId="0" fontId="6" fillId="2" borderId="0" xfId="0" applyFont="1" applyFill="1" applyBorder="1" applyAlignment="1">
      <alignment horizontal="center" wrapText="1" readingOrder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readingOrder="2"/>
    </xf>
    <xf numFmtId="0" fontId="6" fillId="0" borderId="5" xfId="0" applyFont="1" applyBorder="1" applyAlignment="1">
      <alignment horizontal="center" vertical="center" readingOrder="2"/>
    </xf>
    <xf numFmtId="0" fontId="6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6" fillId="0" borderId="13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 readingOrder="2"/>
    </xf>
    <xf numFmtId="0" fontId="7" fillId="0" borderId="0" xfId="0" applyFont="1" applyFill="1" applyBorder="1" applyAlignment="1">
      <alignment horizontal="left" vertical="center" wrapText="1" readingOrder="1"/>
    </xf>
    <xf numFmtId="0" fontId="7" fillId="0" borderId="0" xfId="0" applyFont="1" applyFill="1" applyBorder="1" applyAlignment="1">
      <alignment horizontal="left" wrapText="1" readingOrder="2"/>
    </xf>
    <xf numFmtId="0" fontId="1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right" readingOrder="2"/>
    </xf>
    <xf numFmtId="0" fontId="1" fillId="0" borderId="0" xfId="0" applyFont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6" fillId="0" borderId="8" xfId="3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right" wrapText="1" readingOrder="2"/>
    </xf>
    <xf numFmtId="2" fontId="15" fillId="0" borderId="0" xfId="0" applyNumberFormat="1" applyFont="1" applyFill="1" applyBorder="1" applyAlignment="1">
      <alignment horizontal="right" vertical="center" readingOrder="2"/>
    </xf>
    <xf numFmtId="0" fontId="6" fillId="0" borderId="0" xfId="0" applyFont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6" fillId="0" borderId="3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 wrapText="1"/>
    </xf>
    <xf numFmtId="0" fontId="6" fillId="0" borderId="8" xfId="3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right" vertical="center" wrapText="1" readingOrder="2"/>
    </xf>
    <xf numFmtId="0" fontId="7" fillId="0" borderId="14" xfId="0" applyFont="1" applyFill="1" applyBorder="1" applyAlignment="1">
      <alignment vertical="center" wrapText="1" readingOrder="2"/>
    </xf>
    <xf numFmtId="0" fontId="6" fillId="2" borderId="0" xfId="0" applyFont="1" applyFill="1" applyBorder="1" applyAlignment="1">
      <alignment horizontal="right" vertical="center" readingOrder="2"/>
    </xf>
    <xf numFmtId="0" fontId="1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1" fillId="0" borderId="11" xfId="0" applyFont="1" applyBorder="1" applyAlignment="1">
      <alignment horizontal="right" vertical="center"/>
    </xf>
    <xf numFmtId="0" fontId="21" fillId="0" borderId="15" xfId="0" applyFont="1" applyBorder="1" applyAlignment="1">
      <alignment horizontal="right" vertical="center"/>
    </xf>
    <xf numFmtId="0" fontId="21" fillId="0" borderId="15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5" xfId="0" applyBorder="1"/>
    <xf numFmtId="0" fontId="24" fillId="0" borderId="5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0" fillId="0" borderId="8" xfId="0" applyBorder="1"/>
    <xf numFmtId="0" fontId="7" fillId="0" borderId="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 readingOrder="2"/>
    </xf>
    <xf numFmtId="0" fontId="7" fillId="0" borderId="14" xfId="0" applyFont="1" applyBorder="1" applyAlignment="1">
      <alignment horizontal="center" vertical="center" readingOrder="2"/>
    </xf>
    <xf numFmtId="0" fontId="24" fillId="0" borderId="11" xfId="0" applyFont="1" applyBorder="1" applyAlignment="1">
      <alignment horizontal="center" vertical="center" readingOrder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24" fillId="0" borderId="1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readingOrder="1"/>
    </xf>
    <xf numFmtId="0" fontId="4" fillId="2" borderId="7" xfId="0" applyFont="1" applyFill="1" applyBorder="1" applyAlignment="1">
      <alignment horizontal="center" vertical="center" readingOrder="1"/>
    </xf>
    <xf numFmtId="0" fontId="4" fillId="0" borderId="9" xfId="0" applyFont="1" applyBorder="1" applyAlignment="1">
      <alignment horizontal="center" vertical="center" wrapText="1" readingOrder="1"/>
    </xf>
    <xf numFmtId="0" fontId="25" fillId="0" borderId="7" xfId="0" applyFont="1" applyBorder="1" applyAlignment="1">
      <alignment horizontal="center"/>
    </xf>
    <xf numFmtId="0" fontId="16" fillId="0" borderId="0" xfId="0" applyFont="1" applyAlignment="1">
      <alignment horizontal="center" vertical="center" wrapText="1" readingOrder="1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4" fillId="0" borderId="13" xfId="0" applyFont="1" applyBorder="1" applyAlignment="1">
      <alignment horizontal="right" vertical="center" readingOrder="2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 readingOrder="1"/>
    </xf>
    <xf numFmtId="0" fontId="4" fillId="0" borderId="11" xfId="0" applyFont="1" applyBorder="1" applyAlignment="1">
      <alignment horizontal="left" vertical="center" wrapText="1" readingOrder="1"/>
    </xf>
    <xf numFmtId="0" fontId="4" fillId="0" borderId="12" xfId="0" applyFont="1" applyBorder="1" applyAlignment="1">
      <alignment horizontal="left" vertical="center" wrapText="1" readingOrder="2"/>
    </xf>
    <xf numFmtId="0" fontId="4" fillId="0" borderId="11" xfId="0" applyFont="1" applyBorder="1" applyAlignment="1">
      <alignment horizontal="left" vertical="center" wrapText="1" readingOrder="2"/>
    </xf>
    <xf numFmtId="0" fontId="15" fillId="0" borderId="14" xfId="0" applyFont="1" applyBorder="1" applyAlignment="1">
      <alignment horizontal="center" vertical="center" readingOrder="2"/>
    </xf>
    <xf numFmtId="0" fontId="4" fillId="0" borderId="2" xfId="0" applyFont="1" applyBorder="1" applyAlignment="1">
      <alignment horizontal="center" vertical="center" readingOrder="2"/>
    </xf>
    <xf numFmtId="0" fontId="4" fillId="0" borderId="5" xfId="0" applyFont="1" applyBorder="1" applyAlignment="1">
      <alignment horizontal="center" vertical="center" readingOrder="2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 readingOrder="1"/>
    </xf>
    <xf numFmtId="0" fontId="4" fillId="0" borderId="14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center" vertical="center" wrapText="1" readingOrder="1"/>
    </xf>
  </cellXfs>
  <cellStyles count="4">
    <cellStyle name="Normal" xfId="0" builtinId="0"/>
    <cellStyle name="Normal 4" xfId="3"/>
    <cellStyle name="Normal 6" xfId="2"/>
    <cellStyle name="جيد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12</xdr:row>
      <xdr:rowOff>0</xdr:rowOff>
    </xdr:from>
    <xdr:to>
      <xdr:col>5</xdr:col>
      <xdr:colOff>885824</xdr:colOff>
      <xdr:row>13</xdr:row>
      <xdr:rowOff>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7947530F-5CD9-491F-B3AE-54C657BF149C}"/>
            </a:ext>
          </a:extLst>
        </xdr:cNvPr>
        <xdr:cNvSpPr txBox="1"/>
      </xdr:nvSpPr>
      <xdr:spPr>
        <a:xfrm>
          <a:off x="9984543151" y="2800350"/>
          <a:ext cx="847724" cy="190500"/>
        </a:xfrm>
        <a:prstGeom prst="rect">
          <a:avLst/>
        </a:prstGeom>
      </xdr:spPr>
      <xdr:txBody>
        <a:bodyPr wrap="square" rtlCol="0">
          <a:noAutofit/>
        </a:bodyPr>
        <a:lstStyle/>
        <a:p>
          <a:pPr marL="0" marR="0" algn="ctr" rtl="1">
            <a:spcBef>
              <a:spcPts val="0"/>
            </a:spcBef>
            <a:spcAft>
              <a:spcPts val="0"/>
            </a:spcAft>
          </a:pPr>
          <a:r>
            <a:rPr lang="ar-IQ" sz="1000" b="1">
              <a:effectLst/>
              <a:latin typeface="Times New Roman"/>
              <a:ea typeface="Times New Roman"/>
              <a:cs typeface="+mn-cs"/>
            </a:rPr>
            <a:t>  </a:t>
          </a:r>
          <a:endParaRPr lang="en-US" sz="1200" b="1">
            <a:effectLst/>
            <a:latin typeface="Times New Roman"/>
            <a:ea typeface="Times New Roman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45"/>
  <sheetViews>
    <sheetView rightToLeft="1" tabSelected="1" zoomScaleNormal="100" workbookViewId="0">
      <selection activeCell="K5" sqref="K5"/>
    </sheetView>
  </sheetViews>
  <sheetFormatPr defaultRowHeight="12.75"/>
  <cols>
    <col min="1" max="1" width="6.7109375" customWidth="1"/>
    <col min="2" max="2" width="11.28515625" customWidth="1"/>
    <col min="3" max="3" width="14" customWidth="1"/>
    <col min="4" max="4" width="20.140625" customWidth="1"/>
    <col min="5" max="5" width="12.42578125" customWidth="1"/>
    <col min="6" max="6" width="15.5703125" customWidth="1"/>
    <col min="19" max="19" width="12" customWidth="1"/>
  </cols>
  <sheetData>
    <row r="2" spans="2:19" ht="36.75" customHeight="1">
      <c r="B2" s="151" t="s">
        <v>0</v>
      </c>
      <c r="C2" s="151"/>
      <c r="D2" s="151"/>
      <c r="E2" s="151"/>
      <c r="F2" s="151"/>
      <c r="G2" s="1"/>
      <c r="H2" s="2"/>
    </row>
    <row r="3" spans="2:19" ht="17.25" customHeight="1">
      <c r="B3" s="151" t="s">
        <v>1</v>
      </c>
      <c r="C3" s="151"/>
      <c r="D3" s="151"/>
      <c r="E3" s="151"/>
      <c r="F3" s="151"/>
      <c r="G3" s="3"/>
      <c r="S3" s="4"/>
    </row>
    <row r="4" spans="2:19" ht="15.75" customHeight="1">
      <c r="B4" s="151" t="s">
        <v>2</v>
      </c>
      <c r="C4" s="151"/>
      <c r="D4" s="151"/>
      <c r="E4" s="151"/>
      <c r="F4" s="151"/>
      <c r="G4" s="3"/>
      <c r="S4" s="4"/>
    </row>
    <row r="5" spans="2:19" ht="18" customHeight="1">
      <c r="C5" s="5" t="s">
        <v>3</v>
      </c>
      <c r="D5" s="6"/>
      <c r="E5" s="7" t="s">
        <v>4</v>
      </c>
      <c r="G5" s="6"/>
    </row>
    <row r="6" spans="2:19" ht="36" customHeight="1">
      <c r="B6" s="8"/>
      <c r="C6" s="9" t="s">
        <v>5</v>
      </c>
      <c r="D6" s="10" t="s">
        <v>6</v>
      </c>
      <c r="E6" s="11" t="s">
        <v>7</v>
      </c>
      <c r="S6" s="4"/>
    </row>
    <row r="7" spans="2:19" ht="27" customHeight="1">
      <c r="B7" s="8"/>
      <c r="C7" s="152" t="s">
        <v>8</v>
      </c>
      <c r="D7" s="154" t="s">
        <v>9</v>
      </c>
      <c r="E7" s="156" t="s">
        <v>10</v>
      </c>
    </row>
    <row r="8" spans="2:19" ht="19.5" customHeight="1">
      <c r="B8" s="8"/>
      <c r="C8" s="153"/>
      <c r="D8" s="155"/>
      <c r="E8" s="157"/>
    </row>
    <row r="9" spans="2:19">
      <c r="B9" s="8"/>
      <c r="C9" s="14">
        <v>2019</v>
      </c>
      <c r="D9" s="15">
        <v>148.19999999999999</v>
      </c>
      <c r="E9" s="16">
        <v>35.5</v>
      </c>
    </row>
    <row r="10" spans="2:19">
      <c r="B10" s="8"/>
      <c r="C10" s="14">
        <v>2020</v>
      </c>
      <c r="D10" s="15">
        <v>156.5</v>
      </c>
      <c r="E10" s="16">
        <v>5.6</v>
      </c>
    </row>
    <row r="11" spans="2:19" ht="14.25" customHeight="1">
      <c r="B11" s="8"/>
      <c r="C11" s="14">
        <v>2021</v>
      </c>
      <c r="D11" s="17">
        <v>144.69999999999999</v>
      </c>
      <c r="E11" s="16">
        <v>-7.5</v>
      </c>
    </row>
    <row r="12" spans="2:19">
      <c r="B12" s="8"/>
      <c r="C12" s="14">
        <v>2022</v>
      </c>
      <c r="D12" s="17">
        <v>162.5</v>
      </c>
      <c r="E12" s="16">
        <v>12.3</v>
      </c>
    </row>
    <row r="13" spans="2:19">
      <c r="B13" s="8"/>
      <c r="C13" s="14">
        <v>2023</v>
      </c>
      <c r="D13" s="17">
        <v>172.3</v>
      </c>
      <c r="E13" s="16">
        <v>6</v>
      </c>
      <c r="G13" s="18"/>
      <c r="H13" s="18"/>
    </row>
    <row r="14" spans="2:19">
      <c r="B14" s="8"/>
      <c r="C14" s="14">
        <v>2024</v>
      </c>
      <c r="D14" s="19">
        <v>178.3</v>
      </c>
      <c r="E14" s="16">
        <v>3.5</v>
      </c>
      <c r="G14" s="18"/>
      <c r="H14" s="18"/>
    </row>
    <row r="15" spans="2:19">
      <c r="B15" s="8"/>
      <c r="C15" s="20"/>
      <c r="D15" s="21"/>
      <c r="E15" s="22"/>
      <c r="G15" s="18"/>
      <c r="H15" s="18"/>
    </row>
    <row r="16" spans="2:19" ht="15">
      <c r="B16" s="8"/>
      <c r="C16" s="23"/>
      <c r="D16" s="24"/>
      <c r="E16" s="25"/>
      <c r="G16" s="18"/>
      <c r="H16" s="18"/>
    </row>
    <row r="23" spans="4:9">
      <c r="I23" s="4" t="s">
        <v>11</v>
      </c>
    </row>
    <row r="24" spans="4:9">
      <c r="G24" s="26"/>
      <c r="H24" s="4"/>
    </row>
    <row r="25" spans="4:9">
      <c r="G25" s="27"/>
    </row>
    <row r="31" spans="4:9" ht="12.75" customHeight="1"/>
    <row r="32" spans="4:9" ht="14.25" customHeight="1">
      <c r="D32" s="28"/>
      <c r="E32" s="28"/>
      <c r="F32" s="28"/>
    </row>
    <row r="33" spans="4:5">
      <c r="D33" s="29"/>
      <c r="E33" s="29"/>
    </row>
    <row r="45" spans="4:5">
      <c r="E45" s="18"/>
    </row>
  </sheetData>
  <mergeCells count="6">
    <mergeCell ref="B2:F2"/>
    <mergeCell ref="B3:F3"/>
    <mergeCell ref="B4:F4"/>
    <mergeCell ref="C7:C8"/>
    <mergeCell ref="D7:D8"/>
    <mergeCell ref="E7:E8"/>
  </mergeCells>
  <printOptions horizontalCentered="1" verticalCentered="1"/>
  <pageMargins left="0.78740157480314998" right="0.78740157480314998" top="0.78740157480314998" bottom="0.78740157480314998" header="0.31496062992126" footer="0.31496062992126"/>
  <pageSetup paperSize="9" orientation="portrait" verticalDpi="300" r:id="rId1"/>
  <headerFooter alignWithMargins="0">
    <oddFooter>&amp;C7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20"/>
  <sheetViews>
    <sheetView rightToLeft="1" topLeftCell="A4" workbookViewId="0">
      <selection activeCell="J23" sqref="J23"/>
    </sheetView>
  </sheetViews>
  <sheetFormatPr defaultRowHeight="12.75"/>
  <cols>
    <col min="7" max="7" width="8.7109375" customWidth="1"/>
    <col min="8" max="8" width="8.85546875" customWidth="1"/>
    <col min="9" max="9" width="9" customWidth="1"/>
    <col min="12" max="12" width="10.28515625" customWidth="1"/>
    <col min="14" max="14" width="8.7109375" customWidth="1"/>
    <col min="15" max="15" width="7.7109375" customWidth="1"/>
    <col min="17" max="17" width="7" customWidth="1"/>
    <col min="18" max="18" width="12" customWidth="1"/>
  </cols>
  <sheetData>
    <row r="4" spans="1:18" ht="15.75">
      <c r="A4" s="229" t="s">
        <v>189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</row>
    <row r="5" spans="1:18" ht="15.75">
      <c r="A5" s="151" t="s">
        <v>190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</row>
    <row r="6" spans="1:18" ht="15">
      <c r="A6" s="162" t="s">
        <v>191</v>
      </c>
      <c r="B6" s="162"/>
      <c r="C6" s="76"/>
      <c r="D6" s="76"/>
      <c r="E6" s="76"/>
      <c r="F6" s="76"/>
      <c r="G6" s="76"/>
      <c r="H6" s="76"/>
      <c r="I6" s="76"/>
      <c r="J6" s="76"/>
      <c r="K6" s="76"/>
      <c r="L6" s="108"/>
      <c r="M6" s="108"/>
      <c r="N6" s="108"/>
      <c r="O6" s="108"/>
      <c r="P6" s="76"/>
      <c r="Q6" s="230" t="s">
        <v>192</v>
      </c>
      <c r="R6" s="230"/>
    </row>
    <row r="7" spans="1:18" ht="23.25">
      <c r="A7" s="192" t="s">
        <v>193</v>
      </c>
      <c r="B7" s="192"/>
      <c r="C7" s="192"/>
      <c r="D7" s="135"/>
      <c r="E7" s="136"/>
      <c r="F7" s="136"/>
      <c r="G7" s="136"/>
      <c r="H7" s="136"/>
      <c r="I7" s="136"/>
      <c r="J7" s="136"/>
      <c r="K7" s="136"/>
      <c r="L7" s="136"/>
      <c r="M7" s="136"/>
      <c r="N7" s="76"/>
      <c r="O7" s="110"/>
      <c r="P7" s="110"/>
      <c r="Q7" s="110"/>
      <c r="R7" s="110" t="s">
        <v>29</v>
      </c>
    </row>
    <row r="8" spans="1:18">
      <c r="A8" s="239" t="s">
        <v>69</v>
      </c>
      <c r="B8" s="236" t="s">
        <v>194</v>
      </c>
      <c r="C8" s="238"/>
      <c r="D8" s="238"/>
      <c r="E8" s="238"/>
      <c r="F8" s="261" t="s">
        <v>195</v>
      </c>
      <c r="G8" s="261"/>
      <c r="H8" s="261"/>
      <c r="I8" s="261"/>
      <c r="J8" s="236" t="s">
        <v>196</v>
      </c>
      <c r="K8" s="238"/>
      <c r="L8" s="238"/>
      <c r="M8" s="238"/>
      <c r="N8" s="262" t="s">
        <v>197</v>
      </c>
      <c r="O8" s="262"/>
      <c r="P8" s="262"/>
      <c r="Q8" s="263"/>
      <c r="R8" s="257" t="s">
        <v>163</v>
      </c>
    </row>
    <row r="9" spans="1:18">
      <c r="A9" s="260"/>
      <c r="B9" s="237"/>
      <c r="C9" s="240"/>
      <c r="D9" s="240"/>
      <c r="E9" s="240"/>
      <c r="F9" s="137"/>
      <c r="G9" s="240" t="s">
        <v>198</v>
      </c>
      <c r="H9" s="240"/>
      <c r="I9" s="240"/>
      <c r="J9" s="237"/>
      <c r="K9" s="240"/>
      <c r="L9" s="240"/>
      <c r="M9" s="240"/>
      <c r="N9" s="262"/>
      <c r="O9" s="262"/>
      <c r="P9" s="262"/>
      <c r="Q9" s="263"/>
      <c r="R9" s="257"/>
    </row>
    <row r="10" spans="1:18">
      <c r="A10" s="260"/>
      <c r="B10" s="236" t="s">
        <v>199</v>
      </c>
      <c r="C10" s="238"/>
      <c r="D10" s="239" t="s">
        <v>200</v>
      </c>
      <c r="E10" s="233" t="s">
        <v>201</v>
      </c>
      <c r="F10" s="236" t="s">
        <v>202</v>
      </c>
      <c r="G10" s="239"/>
      <c r="H10" s="233" t="s">
        <v>203</v>
      </c>
      <c r="I10" s="258" t="s">
        <v>204</v>
      </c>
      <c r="J10" s="236" t="s">
        <v>199</v>
      </c>
      <c r="K10" s="238" t="s">
        <v>200</v>
      </c>
      <c r="L10" s="239"/>
      <c r="M10" s="253" t="s">
        <v>201</v>
      </c>
      <c r="N10" s="232" t="s">
        <v>202</v>
      </c>
      <c r="O10" s="232"/>
      <c r="P10" s="233" t="s">
        <v>203</v>
      </c>
      <c r="Q10" s="233" t="s">
        <v>205</v>
      </c>
      <c r="R10" s="257"/>
    </row>
    <row r="11" spans="1:18">
      <c r="A11" s="260"/>
      <c r="B11" s="237"/>
      <c r="C11" s="240"/>
      <c r="D11" s="241"/>
      <c r="E11" s="234"/>
      <c r="F11" s="237" t="s">
        <v>206</v>
      </c>
      <c r="G11" s="241"/>
      <c r="H11" s="234"/>
      <c r="I11" s="259"/>
      <c r="J11" s="237"/>
      <c r="K11" s="240"/>
      <c r="L11" s="241"/>
      <c r="M11" s="254"/>
      <c r="N11" s="231" t="s">
        <v>206</v>
      </c>
      <c r="O11" s="231"/>
      <c r="P11" s="234"/>
      <c r="Q11" s="234"/>
      <c r="R11" s="257"/>
    </row>
    <row r="12" spans="1:18">
      <c r="A12" s="260"/>
      <c r="B12" s="236" t="s">
        <v>207</v>
      </c>
      <c r="C12" s="239"/>
      <c r="D12" s="233" t="s">
        <v>208</v>
      </c>
      <c r="E12" s="234"/>
      <c r="F12" s="232" t="s">
        <v>209</v>
      </c>
      <c r="G12" s="232" t="s">
        <v>210</v>
      </c>
      <c r="H12" s="243" t="s">
        <v>211</v>
      </c>
      <c r="I12" s="251" t="s">
        <v>212</v>
      </c>
      <c r="J12" s="232" t="s">
        <v>207</v>
      </c>
      <c r="K12" s="232"/>
      <c r="L12" s="233" t="s">
        <v>208</v>
      </c>
      <c r="M12" s="254"/>
      <c r="N12" s="232" t="s">
        <v>209</v>
      </c>
      <c r="O12" s="232" t="s">
        <v>210</v>
      </c>
      <c r="P12" s="234"/>
      <c r="Q12" s="234"/>
      <c r="R12" s="257"/>
    </row>
    <row r="13" spans="1:18">
      <c r="A13" s="260"/>
      <c r="B13" s="245" t="s">
        <v>213</v>
      </c>
      <c r="C13" s="246"/>
      <c r="D13" s="234"/>
      <c r="E13" s="234"/>
      <c r="F13" s="242"/>
      <c r="G13" s="235"/>
      <c r="H13" s="243"/>
      <c r="I13" s="251"/>
      <c r="J13" s="231" t="s">
        <v>213</v>
      </c>
      <c r="K13" s="231"/>
      <c r="L13" s="234"/>
      <c r="M13" s="254"/>
      <c r="N13" s="235"/>
      <c r="O13" s="235"/>
      <c r="P13" s="243" t="s">
        <v>211</v>
      </c>
      <c r="Q13" s="243" t="s">
        <v>212</v>
      </c>
      <c r="R13" s="257"/>
    </row>
    <row r="14" spans="1:18">
      <c r="A14" s="260"/>
      <c r="B14" s="138" t="s">
        <v>214</v>
      </c>
      <c r="C14" s="138" t="s">
        <v>215</v>
      </c>
      <c r="D14" s="243" t="s">
        <v>216</v>
      </c>
      <c r="E14" s="243" t="s">
        <v>217</v>
      </c>
      <c r="F14" s="247" t="s">
        <v>218</v>
      </c>
      <c r="G14" s="247" t="s">
        <v>219</v>
      </c>
      <c r="H14" s="243"/>
      <c r="I14" s="251"/>
      <c r="J14" s="138" t="s">
        <v>214</v>
      </c>
      <c r="K14" s="138" t="s">
        <v>215</v>
      </c>
      <c r="L14" s="233" t="s">
        <v>216</v>
      </c>
      <c r="M14" s="251" t="s">
        <v>217</v>
      </c>
      <c r="N14" s="235"/>
      <c r="O14" s="235"/>
      <c r="P14" s="243"/>
      <c r="Q14" s="242"/>
      <c r="R14" s="257"/>
    </row>
    <row r="15" spans="1:18">
      <c r="A15" s="260"/>
      <c r="B15" s="243" t="s">
        <v>220</v>
      </c>
      <c r="C15" s="247" t="s">
        <v>221</v>
      </c>
      <c r="D15" s="243"/>
      <c r="E15" s="243"/>
      <c r="F15" s="242"/>
      <c r="G15" s="247"/>
      <c r="H15" s="243"/>
      <c r="I15" s="251"/>
      <c r="J15" s="243" t="s">
        <v>220</v>
      </c>
      <c r="K15" s="247" t="s">
        <v>221</v>
      </c>
      <c r="L15" s="234"/>
      <c r="M15" s="251"/>
      <c r="N15" s="243" t="s">
        <v>222</v>
      </c>
      <c r="O15" s="247" t="s">
        <v>219</v>
      </c>
      <c r="P15" s="243"/>
      <c r="Q15" s="242"/>
      <c r="R15" s="257"/>
    </row>
    <row r="16" spans="1:18">
      <c r="A16" s="260"/>
      <c r="B16" s="243"/>
      <c r="C16" s="247"/>
      <c r="D16" s="243"/>
      <c r="E16" s="243"/>
      <c r="F16" s="242"/>
      <c r="G16" s="247"/>
      <c r="H16" s="243"/>
      <c r="I16" s="251"/>
      <c r="J16" s="243"/>
      <c r="K16" s="247"/>
      <c r="L16" s="234"/>
      <c r="M16" s="251"/>
      <c r="N16" s="243"/>
      <c r="O16" s="247"/>
      <c r="P16" s="243"/>
      <c r="Q16" s="242"/>
      <c r="R16" s="257"/>
    </row>
    <row r="17" spans="1:18">
      <c r="A17" s="241"/>
      <c r="B17" s="244"/>
      <c r="C17" s="248"/>
      <c r="D17" s="244"/>
      <c r="E17" s="244"/>
      <c r="F17" s="249"/>
      <c r="G17" s="248"/>
      <c r="H17" s="244"/>
      <c r="I17" s="252"/>
      <c r="J17" s="244"/>
      <c r="K17" s="248"/>
      <c r="L17" s="250"/>
      <c r="M17" s="252"/>
      <c r="N17" s="244"/>
      <c r="O17" s="248"/>
      <c r="P17" s="244"/>
      <c r="Q17" s="249"/>
      <c r="R17" s="257"/>
    </row>
    <row r="18" spans="1:18" ht="15">
      <c r="A18" s="139" t="s">
        <v>138</v>
      </c>
      <c r="B18" s="140">
        <v>83</v>
      </c>
      <c r="C18" s="141">
        <v>1600000</v>
      </c>
      <c r="D18" s="140">
        <v>0</v>
      </c>
      <c r="E18" s="141">
        <v>0</v>
      </c>
      <c r="F18" s="140">
        <v>2904</v>
      </c>
      <c r="G18" s="140">
        <v>168000</v>
      </c>
      <c r="H18" s="140">
        <v>98696</v>
      </c>
      <c r="I18" s="140">
        <v>0</v>
      </c>
      <c r="J18" s="140">
        <v>20</v>
      </c>
      <c r="K18" s="140">
        <v>74100</v>
      </c>
      <c r="L18" s="140">
        <v>53000</v>
      </c>
      <c r="M18" s="140">
        <v>14250</v>
      </c>
      <c r="N18" s="140">
        <v>58750</v>
      </c>
      <c r="O18" s="140">
        <v>8750</v>
      </c>
      <c r="P18" s="140">
        <v>6500</v>
      </c>
      <c r="Q18" s="140">
        <v>885250</v>
      </c>
      <c r="R18" s="142" t="s">
        <v>139</v>
      </c>
    </row>
    <row r="19" spans="1:18" ht="15">
      <c r="A19" s="143" t="s">
        <v>44</v>
      </c>
      <c r="B19" s="140">
        <v>83</v>
      </c>
      <c r="C19" s="141">
        <v>1600000</v>
      </c>
      <c r="D19" s="140">
        <v>0</v>
      </c>
      <c r="E19" s="141">
        <v>0</v>
      </c>
      <c r="F19" s="140">
        <v>2904</v>
      </c>
      <c r="G19" s="140">
        <v>168000</v>
      </c>
      <c r="H19" s="140">
        <v>98696</v>
      </c>
      <c r="I19" s="140">
        <v>0</v>
      </c>
      <c r="J19" s="140">
        <v>20</v>
      </c>
      <c r="K19" s="140">
        <v>74100</v>
      </c>
      <c r="L19" s="140">
        <v>53000</v>
      </c>
      <c r="M19" s="140">
        <v>14250</v>
      </c>
      <c r="N19" s="140">
        <v>58750</v>
      </c>
      <c r="O19" s="140">
        <v>8750</v>
      </c>
      <c r="P19" s="140">
        <v>6500</v>
      </c>
      <c r="Q19" s="140">
        <v>885250</v>
      </c>
      <c r="R19" s="144" t="s">
        <v>25</v>
      </c>
    </row>
    <row r="20" spans="1:18">
      <c r="A20" s="255" t="s">
        <v>109</v>
      </c>
      <c r="B20" s="255"/>
      <c r="C20" s="255"/>
      <c r="D20" s="255"/>
      <c r="E20" s="255"/>
      <c r="F20" s="255"/>
      <c r="G20" s="255"/>
      <c r="Q20" s="256" t="s">
        <v>188</v>
      </c>
      <c r="R20" s="256"/>
    </row>
  </sheetData>
  <mergeCells count="54">
    <mergeCell ref="N15:N17"/>
    <mergeCell ref="O15:O17"/>
    <mergeCell ref="A20:G20"/>
    <mergeCell ref="Q20:R20"/>
    <mergeCell ref="R8:R17"/>
    <mergeCell ref="G9:I9"/>
    <mergeCell ref="B10:C11"/>
    <mergeCell ref="D10:D11"/>
    <mergeCell ref="I10:I11"/>
    <mergeCell ref="A8:A17"/>
    <mergeCell ref="B8:E9"/>
    <mergeCell ref="F8:I8"/>
    <mergeCell ref="J8:M9"/>
    <mergeCell ref="N8:Q9"/>
    <mergeCell ref="P13:P17"/>
    <mergeCell ref="Q13:Q17"/>
    <mergeCell ref="D14:D17"/>
    <mergeCell ref="E14:E17"/>
    <mergeCell ref="F14:F17"/>
    <mergeCell ref="G14:G17"/>
    <mergeCell ref="L14:L17"/>
    <mergeCell ref="M14:M17"/>
    <mergeCell ref="J15:J17"/>
    <mergeCell ref="I12:I17"/>
    <mergeCell ref="M10:M13"/>
    <mergeCell ref="N10:O10"/>
    <mergeCell ref="P10:P12"/>
    <mergeCell ref="Q10:Q12"/>
    <mergeCell ref="F11:G11"/>
    <mergeCell ref="K15:K17"/>
    <mergeCell ref="B12:C12"/>
    <mergeCell ref="D12:D13"/>
    <mergeCell ref="F12:F13"/>
    <mergeCell ref="G12:G13"/>
    <mergeCell ref="H12:H17"/>
    <mergeCell ref="B13:C13"/>
    <mergeCell ref="B15:B17"/>
    <mergeCell ref="C15:C17"/>
    <mergeCell ref="E10:E13"/>
    <mergeCell ref="F10:G10"/>
    <mergeCell ref="H10:H11"/>
    <mergeCell ref="N11:O11"/>
    <mergeCell ref="J12:K12"/>
    <mergeCell ref="L12:L13"/>
    <mergeCell ref="N12:N14"/>
    <mergeCell ref="O12:O14"/>
    <mergeCell ref="J10:J11"/>
    <mergeCell ref="K10:L11"/>
    <mergeCell ref="J13:K13"/>
    <mergeCell ref="A4:R4"/>
    <mergeCell ref="A5:R5"/>
    <mergeCell ref="A6:B6"/>
    <mergeCell ref="Q6:R6"/>
    <mergeCell ref="A7:C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16"/>
  <sheetViews>
    <sheetView rightToLeft="1" topLeftCell="A4" workbookViewId="0">
      <selection activeCell="N10" sqref="N10"/>
    </sheetView>
  </sheetViews>
  <sheetFormatPr defaultRowHeight="12.75"/>
  <cols>
    <col min="1" max="1" width="4" customWidth="1"/>
    <col min="2" max="2" width="11" customWidth="1"/>
  </cols>
  <sheetData>
    <row r="5" spans="1:11" ht="15.75">
      <c r="A5" s="177" t="s">
        <v>223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</row>
    <row r="6" spans="1:11" ht="15.75">
      <c r="A6" s="269" t="s">
        <v>224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</row>
    <row r="7" spans="1:11" ht="15.75">
      <c r="A7" s="145"/>
      <c r="B7" s="270" t="s">
        <v>225</v>
      </c>
      <c r="C7" s="270"/>
      <c r="D7" s="146"/>
      <c r="E7" s="146"/>
      <c r="F7" s="146"/>
      <c r="G7" s="146"/>
      <c r="H7" s="271" t="s">
        <v>226</v>
      </c>
      <c r="I7" s="271"/>
      <c r="J7" s="271"/>
      <c r="K7" s="271"/>
    </row>
    <row r="8" spans="1:11" ht="15">
      <c r="A8" s="145"/>
      <c r="B8" s="272" t="s">
        <v>227</v>
      </c>
      <c r="C8" s="272"/>
      <c r="D8" s="272"/>
      <c r="E8" s="74"/>
      <c r="F8" s="74"/>
      <c r="G8" s="273" t="s">
        <v>159</v>
      </c>
      <c r="H8" s="273"/>
      <c r="I8" s="273"/>
      <c r="J8" s="273"/>
      <c r="K8" s="273"/>
    </row>
    <row r="9" spans="1:11" ht="15">
      <c r="A9" s="147"/>
      <c r="B9" s="282" t="s">
        <v>69</v>
      </c>
      <c r="C9" s="283" t="s">
        <v>228</v>
      </c>
      <c r="D9" s="284"/>
      <c r="E9" s="284"/>
      <c r="F9" s="285" t="s">
        <v>229</v>
      </c>
      <c r="G9" s="285"/>
      <c r="H9" s="286"/>
      <c r="I9" s="287" t="s">
        <v>163</v>
      </c>
      <c r="J9" s="288"/>
      <c r="K9" s="288"/>
    </row>
    <row r="10" spans="1:11" ht="15">
      <c r="A10" s="147"/>
      <c r="B10" s="282"/>
      <c r="C10" s="264" t="s">
        <v>230</v>
      </c>
      <c r="D10" s="264"/>
      <c r="E10" s="264" t="s">
        <v>231</v>
      </c>
      <c r="F10" s="264"/>
      <c r="G10" s="264" t="s">
        <v>232</v>
      </c>
      <c r="H10" s="264"/>
      <c r="I10" s="289"/>
      <c r="J10" s="290"/>
      <c r="K10" s="290"/>
    </row>
    <row r="11" spans="1:11" ht="15">
      <c r="A11" s="147"/>
      <c r="B11" s="282"/>
      <c r="C11" s="265" t="s">
        <v>233</v>
      </c>
      <c r="D11" s="266"/>
      <c r="E11" s="267" t="s">
        <v>234</v>
      </c>
      <c r="F11" s="268"/>
      <c r="G11" s="267" t="s">
        <v>235</v>
      </c>
      <c r="H11" s="268"/>
      <c r="I11" s="289"/>
      <c r="J11" s="290"/>
      <c r="K11" s="290"/>
    </row>
    <row r="12" spans="1:11">
      <c r="A12" s="147"/>
      <c r="B12" s="282"/>
      <c r="C12" s="279" t="s">
        <v>167</v>
      </c>
      <c r="D12" s="279" t="s">
        <v>168</v>
      </c>
      <c r="E12" s="264" t="s">
        <v>167</v>
      </c>
      <c r="F12" s="279" t="s">
        <v>168</v>
      </c>
      <c r="G12" s="264" t="s">
        <v>167</v>
      </c>
      <c r="H12" s="279" t="s">
        <v>168</v>
      </c>
      <c r="I12" s="289"/>
      <c r="J12" s="290"/>
      <c r="K12" s="290"/>
    </row>
    <row r="13" spans="1:11">
      <c r="A13" s="147"/>
      <c r="B13" s="219"/>
      <c r="C13" s="280"/>
      <c r="D13" s="280"/>
      <c r="E13" s="281"/>
      <c r="F13" s="280"/>
      <c r="G13" s="281"/>
      <c r="H13" s="280"/>
      <c r="I13" s="267"/>
      <c r="J13" s="291"/>
      <c r="K13" s="291"/>
    </row>
    <row r="14" spans="1:11" ht="15">
      <c r="A14" s="147"/>
      <c r="B14" s="148" t="s">
        <v>138</v>
      </c>
      <c r="C14" s="140">
        <v>18630</v>
      </c>
      <c r="D14" s="140">
        <v>2416230</v>
      </c>
      <c r="E14" s="149" t="s">
        <v>80</v>
      </c>
      <c r="F14" s="149" t="s">
        <v>80</v>
      </c>
      <c r="G14" s="149" t="s">
        <v>80</v>
      </c>
      <c r="H14" s="149" t="s">
        <v>80</v>
      </c>
      <c r="I14" s="274" t="s">
        <v>139</v>
      </c>
      <c r="J14" s="274"/>
      <c r="K14" s="275"/>
    </row>
    <row r="15" spans="1:11" ht="15">
      <c r="A15" s="147"/>
      <c r="B15" s="148" t="s">
        <v>44</v>
      </c>
      <c r="C15" s="140">
        <f>SUM(C14:C14)</f>
        <v>18630</v>
      </c>
      <c r="D15" s="140">
        <f>SUM(D14:D14)</f>
        <v>2416230</v>
      </c>
      <c r="E15" s="149" t="s">
        <v>80</v>
      </c>
      <c r="F15" s="149" t="s">
        <v>80</v>
      </c>
      <c r="G15" s="149" t="s">
        <v>80</v>
      </c>
      <c r="H15" s="149" t="s">
        <v>80</v>
      </c>
      <c r="I15" s="276" t="s">
        <v>25</v>
      </c>
      <c r="J15" s="276"/>
      <c r="K15" s="277"/>
    </row>
    <row r="16" spans="1:11">
      <c r="A16" s="255" t="s">
        <v>236</v>
      </c>
      <c r="B16" s="255"/>
      <c r="C16" s="255"/>
      <c r="D16" s="255"/>
      <c r="E16" s="150"/>
      <c r="F16" s="150"/>
      <c r="G16" s="150"/>
      <c r="H16" s="278" t="s">
        <v>237</v>
      </c>
      <c r="I16" s="278"/>
      <c r="J16" s="278"/>
      <c r="K16" s="278"/>
    </row>
  </sheetData>
  <mergeCells count="26">
    <mergeCell ref="I14:K14"/>
    <mergeCell ref="I15:K15"/>
    <mergeCell ref="A16:D16"/>
    <mergeCell ref="H16:K16"/>
    <mergeCell ref="C12:C13"/>
    <mergeCell ref="D12:D13"/>
    <mergeCell ref="E12:E13"/>
    <mergeCell ref="F12:F13"/>
    <mergeCell ref="G12:G13"/>
    <mergeCell ref="H12:H13"/>
    <mergeCell ref="B9:B13"/>
    <mergeCell ref="C9:E9"/>
    <mergeCell ref="F9:H9"/>
    <mergeCell ref="I9:K13"/>
    <mergeCell ref="C10:D10"/>
    <mergeCell ref="E10:F10"/>
    <mergeCell ref="G10:H10"/>
    <mergeCell ref="C11:D11"/>
    <mergeCell ref="E11:F11"/>
    <mergeCell ref="G11:H11"/>
    <mergeCell ref="A5:K5"/>
    <mergeCell ref="A6:K6"/>
    <mergeCell ref="B7:C7"/>
    <mergeCell ref="H7:K7"/>
    <mergeCell ref="B8:D8"/>
    <mergeCell ref="G8:K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3"/>
  <sheetViews>
    <sheetView rightToLeft="1" workbookViewId="0">
      <selection activeCell="C18" sqref="C18"/>
    </sheetView>
  </sheetViews>
  <sheetFormatPr defaultRowHeight="12.75"/>
  <cols>
    <col min="1" max="1" width="23.28515625" customWidth="1"/>
    <col min="3" max="3" width="13.7109375" customWidth="1"/>
    <col min="4" max="4" width="12.5703125" customWidth="1"/>
    <col min="6" max="6" width="28.7109375" customWidth="1"/>
  </cols>
  <sheetData>
    <row r="4" spans="1:6" ht="15">
      <c r="A4" s="162" t="s">
        <v>12</v>
      </c>
      <c r="B4" s="162"/>
      <c r="C4" s="162"/>
      <c r="D4" s="162"/>
      <c r="E4" s="162"/>
      <c r="F4" s="162"/>
    </row>
    <row r="5" spans="1:6" ht="15">
      <c r="A5" s="163" t="s">
        <v>13</v>
      </c>
      <c r="B5" s="163"/>
      <c r="C5" s="163"/>
      <c r="D5" s="163"/>
      <c r="E5" s="163"/>
      <c r="F5" s="163"/>
    </row>
    <row r="6" spans="1:6" ht="15">
      <c r="A6" s="30" t="s">
        <v>14</v>
      </c>
      <c r="E6" s="164" t="s">
        <v>15</v>
      </c>
      <c r="F6" s="164"/>
    </row>
    <row r="7" spans="1:6" ht="30">
      <c r="A7" s="165" t="s">
        <v>16</v>
      </c>
      <c r="B7" s="31" t="s">
        <v>17</v>
      </c>
      <c r="C7" s="168" t="s">
        <v>18</v>
      </c>
      <c r="D7" s="168" t="s">
        <v>19</v>
      </c>
      <c r="E7" s="169" t="s">
        <v>20</v>
      </c>
      <c r="F7" s="170"/>
    </row>
    <row r="8" spans="1:6" ht="30">
      <c r="A8" s="166"/>
      <c r="B8" s="32" t="s">
        <v>21</v>
      </c>
      <c r="C8" s="152"/>
      <c r="D8" s="152"/>
      <c r="E8" s="171"/>
      <c r="F8" s="172"/>
    </row>
    <row r="9" spans="1:6" ht="51.75" customHeight="1">
      <c r="A9" s="166"/>
      <c r="B9" s="40" t="s">
        <v>22</v>
      </c>
      <c r="C9" s="152"/>
      <c r="D9" s="152"/>
      <c r="E9" s="171"/>
      <c r="F9" s="172"/>
    </row>
    <row r="10" spans="1:6" ht="15" hidden="1">
      <c r="A10" s="167"/>
      <c r="B10" s="34" t="s">
        <v>23</v>
      </c>
      <c r="C10" s="12" t="s">
        <v>24</v>
      </c>
      <c r="D10" s="34" t="s">
        <v>25</v>
      </c>
      <c r="E10" s="173"/>
      <c r="F10" s="174"/>
    </row>
    <row r="11" spans="1:6" ht="15">
      <c r="A11" s="35" t="s">
        <v>26</v>
      </c>
      <c r="B11" s="36">
        <v>0</v>
      </c>
      <c r="C11" s="37">
        <v>178254</v>
      </c>
      <c r="D11" s="37">
        <v>178254</v>
      </c>
      <c r="E11" s="158" t="s">
        <v>27</v>
      </c>
      <c r="F11" s="159"/>
    </row>
    <row r="12" spans="1:6" ht="15">
      <c r="A12" s="35" t="s">
        <v>28</v>
      </c>
      <c r="B12" s="37">
        <v>0</v>
      </c>
      <c r="C12" s="37">
        <v>468129581</v>
      </c>
      <c r="D12" s="37">
        <v>468129581</v>
      </c>
      <c r="E12" s="160" t="s">
        <v>29</v>
      </c>
      <c r="F12" s="161"/>
    </row>
    <row r="13" spans="1:6" ht="21">
      <c r="A13" s="38"/>
      <c r="E13" s="4"/>
    </row>
  </sheetData>
  <mergeCells count="9">
    <mergeCell ref="E11:F11"/>
    <mergeCell ref="E12:F12"/>
    <mergeCell ref="A4:F4"/>
    <mergeCell ref="A5:F5"/>
    <mergeCell ref="E6:F6"/>
    <mergeCell ref="A7:A10"/>
    <mergeCell ref="C7:C9"/>
    <mergeCell ref="D7:D9"/>
    <mergeCell ref="E7:F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rightToLeft="1" workbookViewId="0">
      <selection activeCell="G15" sqref="G15"/>
    </sheetView>
  </sheetViews>
  <sheetFormatPr defaultRowHeight="12.75"/>
  <cols>
    <col min="2" max="2" width="12.42578125" customWidth="1"/>
    <col min="3" max="3" width="21.7109375" customWidth="1"/>
    <col min="4" max="4" width="17.85546875" customWidth="1"/>
    <col min="6" max="6" width="17.42578125" customWidth="1"/>
  </cols>
  <sheetData>
    <row r="3" spans="1:6" ht="15.75">
      <c r="A3" s="177" t="s">
        <v>30</v>
      </c>
      <c r="B3" s="177"/>
      <c r="C3" s="177"/>
      <c r="D3" s="177"/>
      <c r="E3" s="177"/>
      <c r="F3" s="177"/>
    </row>
    <row r="4" spans="1:6" ht="15" customHeight="1">
      <c r="A4" s="178" t="s">
        <v>31</v>
      </c>
      <c r="B4" s="178"/>
      <c r="C4" s="178"/>
      <c r="D4" s="178"/>
      <c r="E4" s="178"/>
      <c r="F4" s="178"/>
    </row>
    <row r="5" spans="1:6" ht="15.75">
      <c r="B5" s="30" t="s">
        <v>32</v>
      </c>
      <c r="C5" s="41"/>
      <c r="D5" s="42" t="s">
        <v>33</v>
      </c>
    </row>
    <row r="6" spans="1:6" ht="48.75" customHeight="1">
      <c r="A6" s="179" t="s">
        <v>5</v>
      </c>
      <c r="B6" s="179"/>
      <c r="C6" s="43" t="s">
        <v>34</v>
      </c>
      <c r="D6" s="11" t="s">
        <v>7</v>
      </c>
      <c r="E6" s="4"/>
    </row>
    <row r="7" spans="1:6" ht="56.25" customHeight="1">
      <c r="A7" s="179" t="s">
        <v>35</v>
      </c>
      <c r="B7" s="179"/>
      <c r="C7" s="44" t="s">
        <v>36</v>
      </c>
      <c r="D7" s="13" t="s">
        <v>37</v>
      </c>
      <c r="E7" s="4"/>
    </row>
    <row r="8" spans="1:6">
      <c r="A8" s="180">
        <v>2019</v>
      </c>
      <c r="B8" s="180"/>
      <c r="C8" s="45">
        <v>969107</v>
      </c>
      <c r="D8" s="46">
        <v>13.3</v>
      </c>
      <c r="E8" s="29"/>
    </row>
    <row r="9" spans="1:6">
      <c r="A9" s="175">
        <v>2020</v>
      </c>
      <c r="B9" s="175"/>
      <c r="C9" s="45">
        <v>1118404</v>
      </c>
      <c r="D9" s="46">
        <v>15.4</v>
      </c>
      <c r="E9" s="29"/>
    </row>
    <row r="10" spans="1:6">
      <c r="A10" s="175">
        <v>2021</v>
      </c>
      <c r="B10" s="175"/>
      <c r="C10" s="45">
        <v>2699039</v>
      </c>
      <c r="D10" s="46">
        <v>141.30000000000001</v>
      </c>
    </row>
    <row r="11" spans="1:6">
      <c r="A11" s="176">
        <v>2022</v>
      </c>
      <c r="B11" s="176"/>
      <c r="C11" s="45">
        <v>5010491</v>
      </c>
      <c r="D11" s="46">
        <v>85.6</v>
      </c>
    </row>
    <row r="12" spans="1:6">
      <c r="A12" s="176">
        <v>2023</v>
      </c>
      <c r="B12" s="176"/>
      <c r="C12" s="45">
        <v>4778441</v>
      </c>
      <c r="D12" s="46">
        <v>-4.5999999999999996</v>
      </c>
    </row>
    <row r="13" spans="1:6">
      <c r="A13" s="176">
        <v>2024</v>
      </c>
      <c r="B13" s="176"/>
      <c r="C13" s="45">
        <v>5315586</v>
      </c>
      <c r="D13" s="46">
        <v>11.2</v>
      </c>
    </row>
  </sheetData>
  <mergeCells count="10">
    <mergeCell ref="A10:B10"/>
    <mergeCell ref="A11:B11"/>
    <mergeCell ref="A12:B12"/>
    <mergeCell ref="A13:B13"/>
    <mergeCell ref="A3:F3"/>
    <mergeCell ref="A4:F4"/>
    <mergeCell ref="A6:B6"/>
    <mergeCell ref="A7:B7"/>
    <mergeCell ref="A8:B8"/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3"/>
  <sheetViews>
    <sheetView rightToLeft="1" workbookViewId="0">
      <selection activeCell="B17" sqref="B17"/>
    </sheetView>
  </sheetViews>
  <sheetFormatPr defaultRowHeight="12.75"/>
  <cols>
    <col min="1" max="1" width="17.42578125" customWidth="1"/>
    <col min="2" max="2" width="17.140625" customWidth="1"/>
    <col min="3" max="3" width="12.42578125" customWidth="1"/>
    <col min="4" max="4" width="12.85546875" customWidth="1"/>
    <col min="5" max="5" width="14" customWidth="1"/>
    <col min="6" max="6" width="32.28515625" customWidth="1"/>
  </cols>
  <sheetData>
    <row r="4" spans="1:6" ht="15.75">
      <c r="A4" s="181" t="s">
        <v>38</v>
      </c>
      <c r="B4" s="181"/>
      <c r="C4" s="181"/>
      <c r="D4" s="181"/>
      <c r="E4" s="181"/>
      <c r="F4" s="181"/>
    </row>
    <row r="5" spans="1:6" ht="15">
      <c r="A5" s="182" t="s">
        <v>39</v>
      </c>
      <c r="B5" s="182"/>
      <c r="C5" s="182"/>
      <c r="D5" s="182"/>
      <c r="E5" s="182"/>
      <c r="F5" s="182"/>
    </row>
    <row r="6" spans="1:6" ht="18.75">
      <c r="A6" s="30" t="s">
        <v>40</v>
      </c>
      <c r="B6" s="47"/>
      <c r="C6" s="48"/>
      <c r="D6" s="49"/>
      <c r="E6" s="49"/>
      <c r="F6" s="50" t="s">
        <v>41</v>
      </c>
    </row>
    <row r="7" spans="1:6">
      <c r="A7" s="168" t="s">
        <v>16</v>
      </c>
      <c r="B7" s="183" t="s">
        <v>42</v>
      </c>
      <c r="C7" s="185" t="s">
        <v>18</v>
      </c>
      <c r="D7" s="183" t="s">
        <v>43</v>
      </c>
      <c r="E7" s="169" t="s">
        <v>44</v>
      </c>
      <c r="F7" s="170" t="s">
        <v>20</v>
      </c>
    </row>
    <row r="8" spans="1:6">
      <c r="A8" s="152"/>
      <c r="B8" s="184"/>
      <c r="C8" s="186"/>
      <c r="D8" s="184"/>
      <c r="E8" s="171"/>
      <c r="F8" s="172"/>
    </row>
    <row r="9" spans="1:6" ht="30">
      <c r="A9" s="152"/>
      <c r="B9" s="53" t="s">
        <v>22</v>
      </c>
      <c r="C9" s="171" t="s">
        <v>45</v>
      </c>
      <c r="D9" s="184" t="s">
        <v>46</v>
      </c>
      <c r="E9" s="171" t="s">
        <v>25</v>
      </c>
      <c r="F9" s="172"/>
    </row>
    <row r="10" spans="1:6" ht="15">
      <c r="A10" s="153"/>
      <c r="B10" s="54" t="s">
        <v>23</v>
      </c>
      <c r="C10" s="173"/>
      <c r="D10" s="187"/>
      <c r="E10" s="173"/>
      <c r="F10" s="174"/>
    </row>
    <row r="11" spans="1:6" ht="15">
      <c r="A11" s="35" t="s">
        <v>47</v>
      </c>
      <c r="B11" s="36">
        <v>18630</v>
      </c>
      <c r="C11" s="37">
        <v>5049231</v>
      </c>
      <c r="D11" s="37">
        <v>247725</v>
      </c>
      <c r="E11" s="55">
        <f>SUM(B11:D11)</f>
        <v>5315586</v>
      </c>
      <c r="F11" s="56" t="s">
        <v>48</v>
      </c>
    </row>
    <row r="12" spans="1:6" ht="15">
      <c r="A12" s="35" t="s">
        <v>49</v>
      </c>
      <c r="B12" s="37">
        <v>2416230</v>
      </c>
      <c r="C12" s="37">
        <v>767717990</v>
      </c>
      <c r="D12" s="37">
        <v>41617800</v>
      </c>
      <c r="E12" s="55">
        <f>SUM(B12:D12)</f>
        <v>811752020</v>
      </c>
      <c r="F12" s="57" t="s">
        <v>50</v>
      </c>
    </row>
    <row r="13" spans="1:6" ht="15">
      <c r="A13" s="58"/>
    </row>
  </sheetData>
  <mergeCells count="11">
    <mergeCell ref="E9:E10"/>
    <mergeCell ref="A4:F4"/>
    <mergeCell ref="A5:F5"/>
    <mergeCell ref="A7:A10"/>
    <mergeCell ref="B7:B8"/>
    <mergeCell ref="C7:C8"/>
    <mergeCell ref="D7:D8"/>
    <mergeCell ref="E7:E8"/>
    <mergeCell ref="F7:F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3"/>
  <sheetViews>
    <sheetView rightToLeft="1" workbookViewId="0">
      <selection activeCell="D20" sqref="D20"/>
    </sheetView>
  </sheetViews>
  <sheetFormatPr defaultRowHeight="12.75"/>
  <sheetData>
    <row r="4" spans="1:9" ht="15.75">
      <c r="A4" s="190" t="s">
        <v>51</v>
      </c>
      <c r="B4" s="190"/>
      <c r="C4" s="190"/>
      <c r="D4" s="190"/>
      <c r="E4" s="190"/>
      <c r="F4" s="190"/>
      <c r="G4" s="190"/>
      <c r="H4" s="190"/>
      <c r="I4" s="190"/>
    </row>
    <row r="5" spans="1:9">
      <c r="A5" s="191" t="s">
        <v>52</v>
      </c>
      <c r="B5" s="191"/>
      <c r="C5" s="191"/>
      <c r="D5" s="191"/>
      <c r="E5" s="191"/>
      <c r="F5" s="191"/>
      <c r="G5" s="191"/>
      <c r="H5" s="191"/>
      <c r="I5" s="191"/>
    </row>
    <row r="6" spans="1:9">
      <c r="A6" s="191"/>
      <c r="B6" s="191"/>
      <c r="C6" s="191"/>
      <c r="D6" s="191"/>
      <c r="E6" s="191"/>
      <c r="F6" s="191"/>
      <c r="G6" s="191"/>
      <c r="H6" s="191"/>
      <c r="I6" s="191"/>
    </row>
    <row r="7" spans="1:9" ht="15">
      <c r="A7" s="192" t="s">
        <v>53</v>
      </c>
      <c r="B7" s="192"/>
      <c r="C7" s="60"/>
      <c r="D7" s="61"/>
      <c r="E7" s="61"/>
      <c r="F7" s="61"/>
      <c r="G7" s="62"/>
      <c r="H7" s="164" t="s">
        <v>54</v>
      </c>
      <c r="I7" s="164"/>
    </row>
    <row r="8" spans="1:9">
      <c r="A8" s="193" t="s">
        <v>55</v>
      </c>
      <c r="B8" s="196" t="s">
        <v>56</v>
      </c>
      <c r="C8" s="188" t="s">
        <v>57</v>
      </c>
      <c r="D8" s="196" t="s">
        <v>58</v>
      </c>
      <c r="E8" s="188" t="s">
        <v>57</v>
      </c>
      <c r="F8" s="196" t="s">
        <v>59</v>
      </c>
      <c r="G8" s="188" t="s">
        <v>57</v>
      </c>
      <c r="H8" s="188" t="s">
        <v>44</v>
      </c>
      <c r="I8" s="170" t="s">
        <v>60</v>
      </c>
    </row>
    <row r="9" spans="1:9">
      <c r="A9" s="194"/>
      <c r="B9" s="197"/>
      <c r="C9" s="189"/>
      <c r="D9" s="197"/>
      <c r="E9" s="189"/>
      <c r="F9" s="197"/>
      <c r="G9" s="189"/>
      <c r="H9" s="189"/>
      <c r="I9" s="172"/>
    </row>
    <row r="10" spans="1:9" ht="54">
      <c r="A10" s="195"/>
      <c r="B10" s="63" t="s">
        <v>61</v>
      </c>
      <c r="C10" s="64" t="s">
        <v>62</v>
      </c>
      <c r="D10" s="65" t="s">
        <v>63</v>
      </c>
      <c r="E10" s="64" t="s">
        <v>62</v>
      </c>
      <c r="F10" s="63" t="s">
        <v>64</v>
      </c>
      <c r="G10" s="64" t="s">
        <v>62</v>
      </c>
      <c r="H10" s="64" t="s">
        <v>25</v>
      </c>
      <c r="I10" s="174"/>
    </row>
    <row r="11" spans="1:9" ht="15">
      <c r="A11" s="66" t="s">
        <v>18</v>
      </c>
      <c r="B11" s="67">
        <v>2896</v>
      </c>
      <c r="C11" s="68">
        <v>52.2</v>
      </c>
      <c r="D11" s="67">
        <v>424</v>
      </c>
      <c r="E11" s="69">
        <v>7.6</v>
      </c>
      <c r="F11" s="67">
        <v>2229</v>
      </c>
      <c r="G11" s="68">
        <v>40.200000000000003</v>
      </c>
      <c r="H11" s="70">
        <v>5549</v>
      </c>
      <c r="I11" s="56" t="s">
        <v>24</v>
      </c>
    </row>
    <row r="12" spans="1:9" ht="15">
      <c r="A12" s="71" t="s">
        <v>44</v>
      </c>
      <c r="B12" s="67">
        <v>2896</v>
      </c>
      <c r="C12" s="68">
        <v>52.2</v>
      </c>
      <c r="D12" s="67">
        <v>424</v>
      </c>
      <c r="E12" s="69">
        <v>7.6</v>
      </c>
      <c r="F12" s="67">
        <v>2229</v>
      </c>
      <c r="G12" s="68">
        <v>40.200000000000003</v>
      </c>
      <c r="H12" s="70">
        <v>5549</v>
      </c>
      <c r="I12" s="56" t="s">
        <v>25</v>
      </c>
    </row>
    <row r="13" spans="1:9">
      <c r="A13" s="72"/>
      <c r="B13" s="72"/>
      <c r="C13" s="72"/>
      <c r="D13" s="73"/>
      <c r="E13" s="73"/>
      <c r="F13" s="73"/>
      <c r="G13" s="72"/>
      <c r="H13" s="74"/>
      <c r="I13" s="74"/>
    </row>
  </sheetData>
  <mergeCells count="13">
    <mergeCell ref="G8:G9"/>
    <mergeCell ref="H8:H9"/>
    <mergeCell ref="I8:I10"/>
    <mergeCell ref="A4:I4"/>
    <mergeCell ref="A5:I6"/>
    <mergeCell ref="A7:B7"/>
    <mergeCell ref="H7:I7"/>
    <mergeCell ref="A8:A10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2"/>
  <sheetViews>
    <sheetView rightToLeft="1" topLeftCell="A22" workbookViewId="0">
      <selection activeCell="G9" sqref="G9"/>
    </sheetView>
  </sheetViews>
  <sheetFormatPr defaultRowHeight="12.75"/>
  <cols>
    <col min="6" max="6" width="34" customWidth="1"/>
  </cols>
  <sheetData>
    <row r="4" spans="1:6" ht="15.75">
      <c r="A4" s="201" t="s">
        <v>65</v>
      </c>
      <c r="B4" s="201"/>
      <c r="C4" s="201"/>
      <c r="D4" s="201"/>
      <c r="E4" s="201"/>
      <c r="F4" s="201"/>
    </row>
    <row r="5" spans="1:6" ht="15.75">
      <c r="A5" s="151" t="s">
        <v>66</v>
      </c>
      <c r="B5" s="151"/>
      <c r="C5" s="151"/>
      <c r="D5" s="151"/>
      <c r="E5" s="151"/>
      <c r="F5" s="151"/>
    </row>
    <row r="6" spans="1:6" ht="18">
      <c r="A6" s="75"/>
      <c r="B6" s="75"/>
      <c r="C6" s="75"/>
      <c r="D6" s="75"/>
      <c r="E6" s="75"/>
      <c r="F6" s="75"/>
    </row>
    <row r="7" spans="1:6" ht="15">
      <c r="A7" s="30" t="s">
        <v>67</v>
      </c>
      <c r="B7" s="42"/>
      <c r="C7" s="76"/>
      <c r="D7" s="76"/>
      <c r="E7" s="76"/>
      <c r="F7" s="42" t="s">
        <v>68</v>
      </c>
    </row>
    <row r="8" spans="1:6" ht="15">
      <c r="A8" s="168" t="s">
        <v>69</v>
      </c>
      <c r="B8" s="77" t="s">
        <v>18</v>
      </c>
      <c r="C8" s="78"/>
      <c r="D8" s="79" t="s">
        <v>24</v>
      </c>
      <c r="E8" s="169" t="s">
        <v>44</v>
      </c>
      <c r="F8" s="170" t="s">
        <v>70</v>
      </c>
    </row>
    <row r="9" spans="1:6" ht="15">
      <c r="A9" s="152"/>
      <c r="B9" s="39" t="s">
        <v>71</v>
      </c>
      <c r="C9" s="39" t="s">
        <v>72</v>
      </c>
      <c r="D9" s="39" t="s">
        <v>73</v>
      </c>
      <c r="E9" s="171"/>
      <c r="F9" s="172"/>
    </row>
    <row r="10" spans="1:6" ht="45">
      <c r="A10" s="153"/>
      <c r="B10" s="59" t="s">
        <v>74</v>
      </c>
      <c r="C10" s="34" t="s">
        <v>75</v>
      </c>
      <c r="D10" s="34" t="s">
        <v>76</v>
      </c>
      <c r="E10" s="34" t="s">
        <v>25</v>
      </c>
      <c r="F10" s="174"/>
    </row>
    <row r="11" spans="1:6" ht="15">
      <c r="A11" s="80" t="s">
        <v>77</v>
      </c>
      <c r="B11" s="81">
        <v>300</v>
      </c>
      <c r="C11" s="82">
        <v>9</v>
      </c>
      <c r="D11" s="83">
        <v>7</v>
      </c>
      <c r="E11" s="83">
        <v>316</v>
      </c>
      <c r="F11" s="84" t="s">
        <v>78</v>
      </c>
    </row>
    <row r="12" spans="1:6" ht="15">
      <c r="A12" s="85" t="s">
        <v>79</v>
      </c>
      <c r="B12" s="81">
        <v>96</v>
      </c>
      <c r="C12" s="82" t="s">
        <v>80</v>
      </c>
      <c r="D12" s="86">
        <v>5</v>
      </c>
      <c r="E12" s="86">
        <f>SUM(B12:D12)</f>
        <v>101</v>
      </c>
      <c r="F12" s="84" t="s">
        <v>81</v>
      </c>
    </row>
    <row r="13" spans="1:6" ht="15">
      <c r="A13" s="87" t="s">
        <v>82</v>
      </c>
      <c r="B13" s="81">
        <v>406</v>
      </c>
      <c r="C13" s="83">
        <v>73</v>
      </c>
      <c r="D13" s="83">
        <v>6</v>
      </c>
      <c r="E13" s="83">
        <v>478</v>
      </c>
      <c r="F13" s="88" t="s">
        <v>83</v>
      </c>
    </row>
    <row r="14" spans="1:6" ht="15">
      <c r="A14" s="87" t="s">
        <v>84</v>
      </c>
      <c r="B14" s="81">
        <v>255</v>
      </c>
      <c r="C14" s="82">
        <v>14</v>
      </c>
      <c r="D14" s="82">
        <v>1</v>
      </c>
      <c r="E14" s="86">
        <v>268</v>
      </c>
      <c r="F14" s="88" t="s">
        <v>85</v>
      </c>
    </row>
    <row r="15" spans="1:6" ht="15">
      <c r="A15" s="89" t="s">
        <v>86</v>
      </c>
      <c r="B15" s="81">
        <v>345</v>
      </c>
      <c r="C15" s="83">
        <v>45</v>
      </c>
      <c r="D15" s="83">
        <v>1</v>
      </c>
      <c r="E15" s="83">
        <v>389</v>
      </c>
      <c r="F15" s="88" t="s">
        <v>87</v>
      </c>
    </row>
    <row r="16" spans="1:6" ht="15">
      <c r="A16" s="87" t="s">
        <v>88</v>
      </c>
      <c r="B16" s="81">
        <v>204</v>
      </c>
      <c r="C16" s="83">
        <v>12</v>
      </c>
      <c r="D16" s="83">
        <v>14</v>
      </c>
      <c r="E16" s="83">
        <v>226</v>
      </c>
      <c r="F16" s="88" t="s">
        <v>89</v>
      </c>
    </row>
    <row r="17" spans="1:6" ht="15">
      <c r="A17" s="87" t="s">
        <v>90</v>
      </c>
      <c r="B17" s="81">
        <v>97</v>
      </c>
      <c r="C17" s="83">
        <v>15</v>
      </c>
      <c r="D17" s="83">
        <v>11</v>
      </c>
      <c r="E17" s="83">
        <v>120</v>
      </c>
      <c r="F17" s="88" t="s">
        <v>91</v>
      </c>
    </row>
    <row r="18" spans="1:6" ht="15">
      <c r="A18" s="87" t="s">
        <v>92</v>
      </c>
      <c r="B18" s="81">
        <v>76</v>
      </c>
      <c r="C18" s="83">
        <v>18</v>
      </c>
      <c r="D18" s="83">
        <v>7</v>
      </c>
      <c r="E18" s="83">
        <v>98</v>
      </c>
      <c r="F18" s="88" t="s">
        <v>93</v>
      </c>
    </row>
    <row r="19" spans="1:6" ht="30">
      <c r="A19" s="87" t="s">
        <v>94</v>
      </c>
      <c r="B19" s="81">
        <v>161</v>
      </c>
      <c r="C19" s="83">
        <v>51</v>
      </c>
      <c r="D19" s="83">
        <v>1</v>
      </c>
      <c r="E19" s="83">
        <v>167</v>
      </c>
      <c r="F19" s="88" t="s">
        <v>95</v>
      </c>
    </row>
    <row r="20" spans="1:6" ht="15">
      <c r="A20" s="89" t="s">
        <v>96</v>
      </c>
      <c r="B20" s="81">
        <v>24</v>
      </c>
      <c r="C20" s="82">
        <v>1</v>
      </c>
      <c r="D20" s="82">
        <v>1</v>
      </c>
      <c r="E20" s="83">
        <f>SUM(B20:D20)</f>
        <v>26</v>
      </c>
      <c r="F20" s="88" t="s">
        <v>97</v>
      </c>
    </row>
    <row r="21" spans="1:6" ht="15">
      <c r="A21" s="89" t="s">
        <v>98</v>
      </c>
      <c r="B21" s="81">
        <v>190</v>
      </c>
      <c r="C21" s="83">
        <v>3</v>
      </c>
      <c r="D21" s="83">
        <v>6</v>
      </c>
      <c r="E21" s="83">
        <v>198</v>
      </c>
      <c r="F21" s="88" t="s">
        <v>99</v>
      </c>
    </row>
    <row r="22" spans="1:6" ht="15">
      <c r="A22" s="89" t="s">
        <v>100</v>
      </c>
      <c r="B22" s="81">
        <v>140</v>
      </c>
      <c r="C22" s="83">
        <v>31</v>
      </c>
      <c r="D22" s="83">
        <v>2</v>
      </c>
      <c r="E22" s="83">
        <v>148</v>
      </c>
      <c r="F22" s="88" t="s">
        <v>101</v>
      </c>
    </row>
    <row r="23" spans="1:6" ht="15">
      <c r="A23" s="89" t="s">
        <v>102</v>
      </c>
      <c r="B23" s="81">
        <v>85</v>
      </c>
      <c r="C23" s="83">
        <v>19</v>
      </c>
      <c r="D23" s="82">
        <v>1</v>
      </c>
      <c r="E23" s="83">
        <v>92</v>
      </c>
      <c r="F23" s="88" t="s">
        <v>103</v>
      </c>
    </row>
    <row r="24" spans="1:6" ht="15">
      <c r="A24" s="90" t="s">
        <v>104</v>
      </c>
      <c r="B24" s="81">
        <v>91</v>
      </c>
      <c r="C24" s="82" t="s">
        <v>80</v>
      </c>
      <c r="D24" s="82">
        <v>1</v>
      </c>
      <c r="E24" s="83">
        <v>92</v>
      </c>
      <c r="F24" s="88" t="s">
        <v>105</v>
      </c>
    </row>
    <row r="25" spans="1:6" ht="15">
      <c r="A25" s="89" t="s">
        <v>106</v>
      </c>
      <c r="B25" s="81">
        <v>142</v>
      </c>
      <c r="C25" s="82">
        <v>31</v>
      </c>
      <c r="D25" s="83">
        <v>4</v>
      </c>
      <c r="E25" s="83">
        <f>SUM(B25:D25)</f>
        <v>177</v>
      </c>
      <c r="F25" s="88" t="s">
        <v>107</v>
      </c>
    </row>
    <row r="26" spans="1:6" ht="15">
      <c r="A26" s="89" t="s">
        <v>44</v>
      </c>
      <c r="B26" s="83">
        <f>SUM(B11:B25)</f>
        <v>2612</v>
      </c>
      <c r="C26" s="83">
        <f>SUM(C11:C25)</f>
        <v>322</v>
      </c>
      <c r="D26" s="83">
        <f>SUM(D11:D25)</f>
        <v>68</v>
      </c>
      <c r="E26" s="83">
        <f>SUM(E11:E25)</f>
        <v>2896</v>
      </c>
      <c r="F26" s="88" t="s">
        <v>25</v>
      </c>
    </row>
    <row r="27" spans="1:6" ht="15">
      <c r="A27" s="202" t="s">
        <v>108</v>
      </c>
      <c r="B27" s="202"/>
      <c r="C27" s="202"/>
      <c r="D27" s="202"/>
      <c r="E27" s="202"/>
      <c r="F27" s="202"/>
    </row>
    <row r="28" spans="1:6" ht="15">
      <c r="A28" s="198" t="s">
        <v>109</v>
      </c>
      <c r="B28" s="198"/>
      <c r="C28" s="198"/>
      <c r="D28" s="198"/>
      <c r="E28" s="198"/>
      <c r="F28" s="198"/>
    </row>
    <row r="29" spans="1:6">
      <c r="A29" s="199" t="s">
        <v>110</v>
      </c>
      <c r="B29" s="199"/>
      <c r="C29" s="199"/>
      <c r="D29" s="199"/>
      <c r="E29" s="199"/>
      <c r="F29" s="199"/>
    </row>
    <row r="30" spans="1:6">
      <c r="A30" s="200" t="s">
        <v>111</v>
      </c>
      <c r="B30" s="200"/>
      <c r="C30" s="200"/>
      <c r="D30" s="200"/>
      <c r="E30" s="200"/>
      <c r="F30" s="200"/>
    </row>
    <row r="31" spans="1:6">
      <c r="B31" s="91"/>
      <c r="C31" s="91"/>
    </row>
    <row r="32" spans="1:6">
      <c r="B32" s="91"/>
      <c r="C32" s="91"/>
      <c r="D32" s="91"/>
    </row>
  </sheetData>
  <mergeCells count="9">
    <mergeCell ref="A28:F28"/>
    <mergeCell ref="A29:F29"/>
    <mergeCell ref="A30:F30"/>
    <mergeCell ref="A4:F4"/>
    <mergeCell ref="A5:F5"/>
    <mergeCell ref="A8:A10"/>
    <mergeCell ref="E8:E9"/>
    <mergeCell ref="F8:F10"/>
    <mergeCell ref="A27:F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5"/>
  <sheetViews>
    <sheetView rightToLeft="1" workbookViewId="0">
      <selection activeCell="L9" sqref="L9"/>
    </sheetView>
  </sheetViews>
  <sheetFormatPr defaultRowHeight="12.75"/>
  <cols>
    <col min="6" max="6" width="12.7109375" customWidth="1"/>
    <col min="8" max="8" width="11" customWidth="1"/>
    <col min="9" max="9" width="24" customWidth="1"/>
  </cols>
  <sheetData>
    <row r="4" spans="1:9" ht="15.75">
      <c r="A4" s="203" t="s">
        <v>112</v>
      </c>
      <c r="B4" s="203"/>
      <c r="C4" s="203"/>
      <c r="D4" s="203"/>
      <c r="E4" s="203"/>
      <c r="F4" s="203"/>
      <c r="G4" s="203"/>
      <c r="H4" s="203"/>
      <c r="I4" s="203"/>
    </row>
    <row r="5" spans="1:9" ht="15.75">
      <c r="A5" s="204" t="s">
        <v>113</v>
      </c>
      <c r="B5" s="204"/>
      <c r="C5" s="204"/>
      <c r="D5" s="204"/>
      <c r="E5" s="204"/>
      <c r="F5" s="204"/>
      <c r="G5" s="204"/>
      <c r="H5" s="204"/>
      <c r="I5" s="204"/>
    </row>
    <row r="6" spans="1:9" ht="15">
      <c r="A6" s="92" t="s">
        <v>114</v>
      </c>
      <c r="B6" s="93"/>
      <c r="C6" s="92"/>
      <c r="D6" s="92"/>
      <c r="E6" s="92"/>
      <c r="F6" s="92"/>
      <c r="G6" s="92"/>
      <c r="H6" s="92"/>
      <c r="I6" s="92" t="s">
        <v>115</v>
      </c>
    </row>
    <row r="7" spans="1:9" ht="15">
      <c r="A7" s="94" t="s">
        <v>116</v>
      </c>
      <c r="B7" s="94"/>
      <c r="C7" s="95"/>
      <c r="D7" s="96"/>
      <c r="E7" s="96"/>
      <c r="F7" s="96"/>
      <c r="G7" s="92"/>
      <c r="H7" s="92"/>
      <c r="I7" s="92" t="s">
        <v>117</v>
      </c>
    </row>
    <row r="8" spans="1:9" ht="90">
      <c r="A8" s="168" t="s">
        <v>69</v>
      </c>
      <c r="B8" s="10" t="s">
        <v>118</v>
      </c>
      <c r="C8" s="97" t="s">
        <v>119</v>
      </c>
      <c r="D8" s="97" t="s">
        <v>120</v>
      </c>
      <c r="E8" s="97" t="s">
        <v>121</v>
      </c>
      <c r="F8" s="97" t="s">
        <v>122</v>
      </c>
      <c r="G8" s="97" t="s">
        <v>123</v>
      </c>
      <c r="H8" s="97" t="s">
        <v>124</v>
      </c>
      <c r="I8" s="170" t="s">
        <v>70</v>
      </c>
    </row>
    <row r="9" spans="1:9" ht="105">
      <c r="A9" s="153"/>
      <c r="B9" s="59" t="s">
        <v>125</v>
      </c>
      <c r="C9" s="59" t="s">
        <v>126</v>
      </c>
      <c r="D9" s="59" t="s">
        <v>127</v>
      </c>
      <c r="E9" s="59" t="s">
        <v>128</v>
      </c>
      <c r="F9" s="59" t="s">
        <v>129</v>
      </c>
      <c r="G9" s="13" t="s">
        <v>130</v>
      </c>
      <c r="H9" s="13" t="s">
        <v>131</v>
      </c>
      <c r="I9" s="174"/>
    </row>
    <row r="10" spans="1:9" ht="15">
      <c r="A10" s="98" t="s">
        <v>77</v>
      </c>
      <c r="B10" s="81">
        <v>300</v>
      </c>
      <c r="C10" s="99">
        <f>E10/D10*1000</f>
        <v>10756.21052631579</v>
      </c>
      <c r="D10" s="86">
        <v>2375</v>
      </c>
      <c r="E10" s="81">
        <v>25546</v>
      </c>
      <c r="F10" s="100">
        <f t="shared" ref="F10:F24" si="0">C10*H10</f>
        <v>64537263.157894738</v>
      </c>
      <c r="G10" s="101">
        <f t="shared" ref="G10:G24" si="1">F10/E10</f>
        <v>2526.3157894736842</v>
      </c>
      <c r="H10" s="101">
        <v>6000</v>
      </c>
      <c r="I10" s="84" t="s">
        <v>78</v>
      </c>
    </row>
    <row r="11" spans="1:9" ht="15">
      <c r="A11" s="102" t="s">
        <v>79</v>
      </c>
      <c r="B11" s="81">
        <v>96</v>
      </c>
      <c r="C11" s="99">
        <f>E11/D11*1000</f>
        <v>3679.0697674418602</v>
      </c>
      <c r="D11" s="86">
        <v>2365</v>
      </c>
      <c r="E11" s="81">
        <v>8701</v>
      </c>
      <c r="F11" s="100">
        <f t="shared" si="0"/>
        <v>18395348.837209303</v>
      </c>
      <c r="G11" s="101">
        <f t="shared" si="1"/>
        <v>2114.1649048625795</v>
      </c>
      <c r="H11" s="101">
        <v>5000</v>
      </c>
      <c r="I11" s="57" t="s">
        <v>81</v>
      </c>
    </row>
    <row r="12" spans="1:9" ht="15">
      <c r="A12" s="102" t="s">
        <v>132</v>
      </c>
      <c r="B12" s="81">
        <v>406</v>
      </c>
      <c r="C12" s="99">
        <f t="shared" ref="C12:C24" si="2">E12/D12*1000</f>
        <v>7579.8357664233581</v>
      </c>
      <c r="D12" s="83">
        <v>2192</v>
      </c>
      <c r="E12" s="81">
        <v>16615</v>
      </c>
      <c r="F12" s="100">
        <f t="shared" si="0"/>
        <v>41689096.71532847</v>
      </c>
      <c r="G12" s="101">
        <f t="shared" si="1"/>
        <v>2509.1240875912408</v>
      </c>
      <c r="H12" s="101">
        <v>5500</v>
      </c>
      <c r="I12" s="57" t="s">
        <v>133</v>
      </c>
    </row>
    <row r="13" spans="1:9" ht="15">
      <c r="A13" s="102" t="s">
        <v>134</v>
      </c>
      <c r="B13" s="81">
        <v>255</v>
      </c>
      <c r="C13" s="99">
        <f t="shared" si="2"/>
        <v>3322.9740361919748</v>
      </c>
      <c r="D13" s="86">
        <v>2542</v>
      </c>
      <c r="E13" s="81">
        <v>8447</v>
      </c>
      <c r="F13" s="100">
        <f t="shared" si="0"/>
        <v>21596008.261211645</v>
      </c>
      <c r="G13" s="101">
        <f t="shared" si="1"/>
        <v>2556.6483084185679</v>
      </c>
      <c r="H13" s="101">
        <v>6499</v>
      </c>
      <c r="I13" s="88" t="s">
        <v>135</v>
      </c>
    </row>
    <row r="14" spans="1:9" ht="15">
      <c r="A14" s="102" t="s">
        <v>136</v>
      </c>
      <c r="B14" s="81">
        <v>345</v>
      </c>
      <c r="C14" s="99">
        <f t="shared" si="2"/>
        <v>6970.8389412292508</v>
      </c>
      <c r="D14" s="83">
        <v>2229</v>
      </c>
      <c r="E14" s="81">
        <v>15538</v>
      </c>
      <c r="F14" s="100">
        <f t="shared" si="0"/>
        <v>41825033.647375502</v>
      </c>
      <c r="G14" s="101">
        <f t="shared" si="1"/>
        <v>2691.7900403768504</v>
      </c>
      <c r="H14" s="101">
        <v>6000</v>
      </c>
      <c r="I14" s="57" t="s">
        <v>137</v>
      </c>
    </row>
    <row r="15" spans="1:9" ht="15">
      <c r="A15" s="102" t="s">
        <v>138</v>
      </c>
      <c r="B15" s="81">
        <v>204</v>
      </c>
      <c r="C15" s="99">
        <f t="shared" si="2"/>
        <v>6541.769649036085</v>
      </c>
      <c r="D15" s="83">
        <v>2023</v>
      </c>
      <c r="E15" s="81">
        <v>13234</v>
      </c>
      <c r="F15" s="100">
        <f t="shared" si="0"/>
        <v>31400494.315373208</v>
      </c>
      <c r="G15" s="101">
        <f t="shared" si="1"/>
        <v>2372.7137913989127</v>
      </c>
      <c r="H15" s="101">
        <v>4800</v>
      </c>
      <c r="I15" s="57" t="s">
        <v>139</v>
      </c>
    </row>
    <row r="16" spans="1:9" ht="15">
      <c r="A16" s="102" t="s">
        <v>140</v>
      </c>
      <c r="B16" s="81">
        <v>97</v>
      </c>
      <c r="C16" s="99">
        <f t="shared" si="2"/>
        <v>6908.9005235602099</v>
      </c>
      <c r="D16" s="83">
        <v>1910</v>
      </c>
      <c r="E16" s="81">
        <v>13196</v>
      </c>
      <c r="F16" s="100">
        <f t="shared" si="0"/>
        <v>37308062.827225134</v>
      </c>
      <c r="G16" s="101">
        <f t="shared" si="1"/>
        <v>2827.2251308900527</v>
      </c>
      <c r="H16" s="101">
        <v>5400</v>
      </c>
      <c r="I16" s="57" t="s">
        <v>141</v>
      </c>
    </row>
    <row r="17" spans="1:9" ht="15">
      <c r="A17" s="102" t="s">
        <v>142</v>
      </c>
      <c r="B17" s="81">
        <v>76</v>
      </c>
      <c r="C17" s="99">
        <f t="shared" si="2"/>
        <v>2652.8046421663444</v>
      </c>
      <c r="D17" s="103">
        <v>2068</v>
      </c>
      <c r="E17" s="81">
        <v>5486</v>
      </c>
      <c r="F17" s="100">
        <f t="shared" si="0"/>
        <v>14990999.032882012</v>
      </c>
      <c r="G17" s="101">
        <f t="shared" si="1"/>
        <v>2732.5918762088977</v>
      </c>
      <c r="H17" s="101">
        <v>5651</v>
      </c>
      <c r="I17" s="57" t="s">
        <v>143</v>
      </c>
    </row>
    <row r="18" spans="1:9" ht="15">
      <c r="A18" s="102" t="s">
        <v>144</v>
      </c>
      <c r="B18" s="81">
        <v>161</v>
      </c>
      <c r="C18" s="99">
        <f t="shared" si="2"/>
        <v>6587.9861378513669</v>
      </c>
      <c r="D18" s="103">
        <v>2597</v>
      </c>
      <c r="E18" s="81">
        <v>17109</v>
      </c>
      <c r="F18" s="100">
        <f t="shared" si="0"/>
        <v>42821909.896033883</v>
      </c>
      <c r="G18" s="101">
        <f t="shared" si="1"/>
        <v>2502.887947631883</v>
      </c>
      <c r="H18" s="101">
        <v>6500</v>
      </c>
      <c r="I18" s="57" t="s">
        <v>95</v>
      </c>
    </row>
    <row r="19" spans="1:9" ht="15">
      <c r="A19" s="102" t="s">
        <v>96</v>
      </c>
      <c r="B19" s="81">
        <v>24</v>
      </c>
      <c r="C19" s="99">
        <f t="shared" si="2"/>
        <v>546.86078252957236</v>
      </c>
      <c r="D19" s="86">
        <v>2198</v>
      </c>
      <c r="E19" s="81">
        <v>1202</v>
      </c>
      <c r="F19" s="100">
        <f t="shared" si="0"/>
        <v>3008281.1646951777</v>
      </c>
      <c r="G19" s="101">
        <f t="shared" si="1"/>
        <v>2502.7297543221111</v>
      </c>
      <c r="H19" s="101">
        <v>5501</v>
      </c>
      <c r="I19" s="57" t="s">
        <v>97</v>
      </c>
    </row>
    <row r="20" spans="1:9" ht="15">
      <c r="A20" s="102" t="s">
        <v>145</v>
      </c>
      <c r="B20" s="81">
        <v>190</v>
      </c>
      <c r="C20" s="99">
        <f t="shared" si="2"/>
        <v>7407.0512820512822</v>
      </c>
      <c r="D20" s="83">
        <v>1872</v>
      </c>
      <c r="E20" s="81">
        <v>13866</v>
      </c>
      <c r="F20" s="100">
        <f t="shared" si="0"/>
        <v>40738782.051282056</v>
      </c>
      <c r="G20" s="101">
        <f t="shared" si="1"/>
        <v>2938.0341880341884</v>
      </c>
      <c r="H20" s="101">
        <v>5500</v>
      </c>
      <c r="I20" s="57" t="s">
        <v>146</v>
      </c>
    </row>
    <row r="21" spans="1:9" ht="15">
      <c r="A21" s="102" t="s">
        <v>147</v>
      </c>
      <c r="B21" s="81">
        <v>140</v>
      </c>
      <c r="C21" s="99">
        <f t="shared" si="2"/>
        <v>8760.0411946446966</v>
      </c>
      <c r="D21" s="83">
        <v>1942</v>
      </c>
      <c r="E21" s="81">
        <v>17012</v>
      </c>
      <c r="F21" s="100">
        <f t="shared" si="0"/>
        <v>48180226.57054583</v>
      </c>
      <c r="G21" s="101">
        <f t="shared" si="1"/>
        <v>2832.131822863028</v>
      </c>
      <c r="H21" s="104">
        <v>5500</v>
      </c>
      <c r="I21" s="57" t="s">
        <v>148</v>
      </c>
    </row>
    <row r="22" spans="1:9" ht="15">
      <c r="A22" s="102" t="s">
        <v>149</v>
      </c>
      <c r="B22" s="81">
        <v>85</v>
      </c>
      <c r="C22" s="99">
        <f t="shared" si="2"/>
        <v>2037.808219178082</v>
      </c>
      <c r="D22" s="83">
        <v>1825</v>
      </c>
      <c r="E22" s="81">
        <v>3719</v>
      </c>
      <c r="F22" s="100">
        <f t="shared" si="0"/>
        <v>11205907.397260273</v>
      </c>
      <c r="G22" s="101">
        <f t="shared" si="1"/>
        <v>3013.1506849315065</v>
      </c>
      <c r="H22" s="101">
        <v>5499</v>
      </c>
      <c r="I22" s="57" t="s">
        <v>103</v>
      </c>
    </row>
    <row r="23" spans="1:9" ht="15">
      <c r="A23" s="102" t="s">
        <v>150</v>
      </c>
      <c r="B23" s="81">
        <v>91</v>
      </c>
      <c r="C23" s="99">
        <f t="shared" si="2"/>
        <v>1892.8759894459104</v>
      </c>
      <c r="D23" s="86">
        <v>1895</v>
      </c>
      <c r="E23" s="81">
        <v>3587</v>
      </c>
      <c r="F23" s="100">
        <f t="shared" si="0"/>
        <v>9466272.8232189976</v>
      </c>
      <c r="G23" s="101">
        <f t="shared" si="1"/>
        <v>2639.0501319261216</v>
      </c>
      <c r="H23" s="101">
        <v>5001</v>
      </c>
      <c r="I23" s="57" t="s">
        <v>105</v>
      </c>
    </row>
    <row r="24" spans="1:9" ht="15">
      <c r="A24" s="102" t="s">
        <v>106</v>
      </c>
      <c r="B24" s="81">
        <v>142</v>
      </c>
      <c r="C24" s="99">
        <f t="shared" si="2"/>
        <v>8275.938189845474</v>
      </c>
      <c r="D24" s="86">
        <v>1812</v>
      </c>
      <c r="E24" s="81">
        <v>14996</v>
      </c>
      <c r="F24" s="100">
        <f t="shared" si="0"/>
        <v>40965894.039735094</v>
      </c>
      <c r="G24" s="101">
        <f t="shared" si="1"/>
        <v>2731.7880794701982</v>
      </c>
      <c r="H24" s="101">
        <v>4950</v>
      </c>
      <c r="I24" s="57" t="s">
        <v>151</v>
      </c>
    </row>
    <row r="25" spans="1:9" ht="15">
      <c r="A25" s="102" t="s">
        <v>152</v>
      </c>
      <c r="B25" s="105">
        <f>SUM(B10:B24)</f>
        <v>2612</v>
      </c>
      <c r="C25" s="99">
        <v>83922</v>
      </c>
      <c r="D25" s="105">
        <v>2124</v>
      </c>
      <c r="E25" s="106">
        <f>SUM(E10:E24)</f>
        <v>178254</v>
      </c>
      <c r="F25" s="100">
        <f>SUM(F10:F24)</f>
        <v>468129580.73727137</v>
      </c>
      <c r="G25" s="101">
        <f>F25/E25</f>
        <v>2626.1939745378581</v>
      </c>
      <c r="H25" s="101">
        <v>5578</v>
      </c>
      <c r="I25" s="57" t="s">
        <v>153</v>
      </c>
    </row>
  </sheetData>
  <mergeCells count="4">
    <mergeCell ref="A4:I4"/>
    <mergeCell ref="A5:I5"/>
    <mergeCell ref="A8:A9"/>
    <mergeCell ref="I8:I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6"/>
  <sheetViews>
    <sheetView rightToLeft="1" topLeftCell="A4" workbookViewId="0">
      <selection activeCell="K4" sqref="K4"/>
    </sheetView>
  </sheetViews>
  <sheetFormatPr defaultRowHeight="12.75"/>
  <cols>
    <col min="4" max="4" width="13.42578125" customWidth="1"/>
    <col min="5" max="5" width="12.140625" customWidth="1"/>
    <col min="6" max="6" width="12.42578125" customWidth="1"/>
    <col min="7" max="7" width="34.42578125" customWidth="1"/>
  </cols>
  <sheetData>
    <row r="4" spans="1:7" ht="15.75">
      <c r="A4" s="151" t="s">
        <v>154</v>
      </c>
      <c r="B4" s="151"/>
      <c r="C4" s="151"/>
      <c r="D4" s="151"/>
      <c r="E4" s="151"/>
      <c r="F4" s="151"/>
      <c r="G4" s="151"/>
    </row>
    <row r="5" spans="1:7" ht="15.75">
      <c r="A5" s="151" t="s">
        <v>155</v>
      </c>
      <c r="B5" s="151"/>
      <c r="C5" s="151"/>
      <c r="D5" s="151"/>
      <c r="E5" s="151"/>
      <c r="F5" s="151"/>
      <c r="G5" s="151"/>
    </row>
    <row r="6" spans="1:7" ht="15">
      <c r="A6" s="208" t="s">
        <v>156</v>
      </c>
      <c r="B6" s="208"/>
      <c r="C6" s="107"/>
      <c r="D6" s="107"/>
      <c r="E6" s="107"/>
      <c r="F6" s="107"/>
      <c r="G6" s="108" t="s">
        <v>157</v>
      </c>
    </row>
    <row r="7" spans="1:7" ht="15">
      <c r="A7" s="109" t="s">
        <v>158</v>
      </c>
      <c r="B7" s="33"/>
      <c r="C7" s="33"/>
      <c r="D7" s="33"/>
      <c r="E7" s="110"/>
      <c r="F7" s="209" t="s">
        <v>159</v>
      </c>
      <c r="G7" s="209"/>
    </row>
    <row r="8" spans="1:7" ht="60">
      <c r="A8" s="168" t="s">
        <v>69</v>
      </c>
      <c r="B8" s="51" t="s">
        <v>160</v>
      </c>
      <c r="C8" s="169" t="s">
        <v>161</v>
      </c>
      <c r="D8" s="169"/>
      <c r="E8" s="169" t="s">
        <v>162</v>
      </c>
      <c r="F8" s="169"/>
      <c r="G8" s="210" t="s">
        <v>163</v>
      </c>
    </row>
    <row r="9" spans="1:7" ht="15">
      <c r="A9" s="152"/>
      <c r="B9" s="213" t="s">
        <v>164</v>
      </c>
      <c r="C9" s="205" t="s">
        <v>165</v>
      </c>
      <c r="D9" s="205"/>
      <c r="E9" s="205" t="s">
        <v>166</v>
      </c>
      <c r="F9" s="205"/>
      <c r="G9" s="211"/>
    </row>
    <row r="10" spans="1:7" ht="15">
      <c r="A10" s="152"/>
      <c r="B10" s="213"/>
      <c r="C10" s="52" t="s">
        <v>167</v>
      </c>
      <c r="D10" s="52" t="s">
        <v>168</v>
      </c>
      <c r="E10" s="52" t="s">
        <v>167</v>
      </c>
      <c r="F10" s="52" t="s">
        <v>168</v>
      </c>
      <c r="G10" s="211"/>
    </row>
    <row r="11" spans="1:7" ht="15">
      <c r="A11" s="153"/>
      <c r="B11" s="214"/>
      <c r="C11" s="111" t="s">
        <v>169</v>
      </c>
      <c r="D11" s="111" t="s">
        <v>170</v>
      </c>
      <c r="E11" s="111" t="s">
        <v>171</v>
      </c>
      <c r="F11" s="111" t="s">
        <v>170</v>
      </c>
      <c r="G11" s="212"/>
    </row>
    <row r="12" spans="1:7" ht="15">
      <c r="A12" s="112" t="s">
        <v>77</v>
      </c>
      <c r="B12" s="81">
        <v>9</v>
      </c>
      <c r="C12" s="113">
        <v>169264</v>
      </c>
      <c r="D12" s="113">
        <v>22004320</v>
      </c>
      <c r="E12" s="113" t="s">
        <v>80</v>
      </c>
      <c r="F12" s="113" t="s">
        <v>80</v>
      </c>
      <c r="G12" s="84" t="s">
        <v>78</v>
      </c>
    </row>
    <row r="13" spans="1:7" ht="15">
      <c r="A13" s="112" t="s">
        <v>172</v>
      </c>
      <c r="B13" s="81">
        <v>57</v>
      </c>
      <c r="C13" s="114">
        <v>551560</v>
      </c>
      <c r="D13" s="114">
        <v>91558960</v>
      </c>
      <c r="E13" s="114" t="s">
        <v>80</v>
      </c>
      <c r="F13" s="114" t="s">
        <v>80</v>
      </c>
      <c r="G13" s="115" t="s">
        <v>133</v>
      </c>
    </row>
    <row r="14" spans="1:7" ht="15">
      <c r="A14" s="112" t="s">
        <v>134</v>
      </c>
      <c r="B14" s="81">
        <v>14</v>
      </c>
      <c r="C14" s="113">
        <v>55556</v>
      </c>
      <c r="D14" s="113">
        <v>11111200</v>
      </c>
      <c r="E14" s="113" t="s">
        <v>80</v>
      </c>
      <c r="F14" s="113" t="s">
        <v>80</v>
      </c>
      <c r="G14" s="88" t="s">
        <v>135</v>
      </c>
    </row>
    <row r="15" spans="1:7" ht="15">
      <c r="A15" s="112" t="s">
        <v>136</v>
      </c>
      <c r="B15" s="81">
        <v>45</v>
      </c>
      <c r="C15" s="114">
        <v>686582</v>
      </c>
      <c r="D15" s="114">
        <v>92688570</v>
      </c>
      <c r="E15" s="113" t="s">
        <v>80</v>
      </c>
      <c r="F15" s="113" t="s">
        <v>80</v>
      </c>
      <c r="G15" s="115" t="s">
        <v>137</v>
      </c>
    </row>
    <row r="16" spans="1:7" ht="15">
      <c r="A16" s="112" t="s">
        <v>138</v>
      </c>
      <c r="B16" s="81">
        <v>12</v>
      </c>
      <c r="C16" s="114">
        <v>299030</v>
      </c>
      <c r="D16" s="114">
        <v>44854500</v>
      </c>
      <c r="E16" s="113" t="s">
        <v>80</v>
      </c>
      <c r="F16" s="113" t="s">
        <v>80</v>
      </c>
      <c r="G16" s="115" t="s">
        <v>139</v>
      </c>
    </row>
    <row r="17" spans="1:7" ht="15">
      <c r="A17" s="112" t="s">
        <v>140</v>
      </c>
      <c r="B17" s="81">
        <v>15</v>
      </c>
      <c r="C17" s="114">
        <v>327916</v>
      </c>
      <c r="D17" s="114">
        <v>60336544</v>
      </c>
      <c r="E17" s="113">
        <v>450</v>
      </c>
      <c r="F17" s="113">
        <v>270000</v>
      </c>
      <c r="G17" s="115" t="s">
        <v>141</v>
      </c>
    </row>
    <row r="18" spans="1:7" ht="15">
      <c r="A18" s="112" t="s">
        <v>142</v>
      </c>
      <c r="B18" s="81">
        <v>18</v>
      </c>
      <c r="C18" s="114">
        <v>551628</v>
      </c>
      <c r="D18" s="114">
        <v>94880016</v>
      </c>
      <c r="E18" s="114" t="s">
        <v>80</v>
      </c>
      <c r="F18" s="114" t="s">
        <v>80</v>
      </c>
      <c r="G18" s="115" t="s">
        <v>143</v>
      </c>
    </row>
    <row r="19" spans="1:7" ht="15">
      <c r="A19" s="112" t="s">
        <v>144</v>
      </c>
      <c r="B19" s="81">
        <v>51</v>
      </c>
      <c r="C19" s="114">
        <v>748664</v>
      </c>
      <c r="D19" s="114">
        <v>93583000</v>
      </c>
      <c r="E19" s="114" t="s">
        <v>80</v>
      </c>
      <c r="F19" s="114" t="s">
        <v>80</v>
      </c>
      <c r="G19" s="116" t="s">
        <v>95</v>
      </c>
    </row>
    <row r="20" spans="1:7" ht="15">
      <c r="A20" s="112" t="s">
        <v>145</v>
      </c>
      <c r="B20" s="81">
        <v>3</v>
      </c>
      <c r="C20" s="114">
        <v>30930</v>
      </c>
      <c r="D20" s="114">
        <v>4330200</v>
      </c>
      <c r="E20" s="113" t="s">
        <v>80</v>
      </c>
      <c r="F20" s="113" t="s">
        <v>80</v>
      </c>
      <c r="G20" s="115" t="s">
        <v>146</v>
      </c>
    </row>
    <row r="21" spans="1:7" ht="15">
      <c r="A21" s="112" t="s">
        <v>147</v>
      </c>
      <c r="B21" s="81">
        <v>31</v>
      </c>
      <c r="C21" s="117">
        <v>731855</v>
      </c>
      <c r="D21" s="117">
        <v>109778250</v>
      </c>
      <c r="E21" s="113">
        <v>2850</v>
      </c>
      <c r="F21" s="113">
        <v>1140000</v>
      </c>
      <c r="G21" s="118" t="s">
        <v>148</v>
      </c>
    </row>
    <row r="22" spans="1:7" ht="15">
      <c r="A22" s="112" t="s">
        <v>149</v>
      </c>
      <c r="B22" s="81">
        <v>19</v>
      </c>
      <c r="C22" s="114">
        <v>132204</v>
      </c>
      <c r="D22" s="114">
        <v>16525500</v>
      </c>
      <c r="E22" s="113" t="s">
        <v>80</v>
      </c>
      <c r="F22" s="113" t="s">
        <v>80</v>
      </c>
      <c r="G22" s="116" t="s">
        <v>103</v>
      </c>
    </row>
    <row r="23" spans="1:7" ht="15">
      <c r="A23" s="112" t="s">
        <v>106</v>
      </c>
      <c r="B23" s="81">
        <v>23</v>
      </c>
      <c r="C23" s="114">
        <v>764042</v>
      </c>
      <c r="D23" s="114">
        <v>126066930</v>
      </c>
      <c r="E23" s="113"/>
      <c r="F23" s="113"/>
      <c r="G23" s="116" t="s">
        <v>151</v>
      </c>
    </row>
    <row r="24" spans="1:7" ht="15">
      <c r="A24" s="102" t="s">
        <v>152</v>
      </c>
      <c r="B24" s="119">
        <f>SUM(B12:B23)</f>
        <v>297</v>
      </c>
      <c r="C24" s="114">
        <f>SUM(C12:C23)</f>
        <v>5049231</v>
      </c>
      <c r="D24" s="114">
        <f>SUM(D12:D23)</f>
        <v>767717990</v>
      </c>
      <c r="E24" s="113">
        <f>SUM(E17:E23)</f>
        <v>3300</v>
      </c>
      <c r="F24" s="113">
        <f>SUM(F17:F23)</f>
        <v>1410000</v>
      </c>
      <c r="G24" s="115" t="s">
        <v>153</v>
      </c>
    </row>
    <row r="25" spans="1:7">
      <c r="A25" s="206" t="s">
        <v>173</v>
      </c>
      <c r="B25" s="206"/>
      <c r="C25" s="206"/>
      <c r="D25" s="206"/>
      <c r="E25" s="206"/>
      <c r="F25" s="206"/>
      <c r="G25" s="206"/>
    </row>
    <row r="26" spans="1:7">
      <c r="A26" s="207"/>
      <c r="B26" s="207"/>
      <c r="C26" s="207"/>
      <c r="D26" s="207"/>
      <c r="E26" s="207"/>
      <c r="F26" s="4"/>
    </row>
  </sheetData>
  <mergeCells count="13">
    <mergeCell ref="E9:F9"/>
    <mergeCell ref="A25:G25"/>
    <mergeCell ref="A26:E26"/>
    <mergeCell ref="A4:G4"/>
    <mergeCell ref="A5:G5"/>
    <mergeCell ref="A6:B6"/>
    <mergeCell ref="F7:G7"/>
    <mergeCell ref="A8:A11"/>
    <mergeCell ref="C8:D8"/>
    <mergeCell ref="E8:F8"/>
    <mergeCell ref="G8:G11"/>
    <mergeCell ref="B9:B11"/>
    <mergeCell ref="C9:D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5"/>
  <sheetViews>
    <sheetView rightToLeft="1" workbookViewId="0">
      <selection activeCell="B17" sqref="B17"/>
    </sheetView>
  </sheetViews>
  <sheetFormatPr defaultRowHeight="12.75"/>
  <cols>
    <col min="7" max="7" width="28.42578125" customWidth="1"/>
  </cols>
  <sheetData>
    <row r="5" spans="1:7" ht="15.75">
      <c r="A5" s="218" t="s">
        <v>174</v>
      </c>
      <c r="B5" s="218"/>
      <c r="C5" s="218"/>
      <c r="D5" s="218"/>
      <c r="E5" s="218"/>
      <c r="F5" s="218"/>
      <c r="G5" s="218"/>
    </row>
    <row r="6" spans="1:7">
      <c r="A6" s="203" t="s">
        <v>175</v>
      </c>
      <c r="B6" s="203"/>
      <c r="C6" s="203"/>
      <c r="D6" s="203"/>
      <c r="E6" s="203"/>
      <c r="F6" s="203"/>
      <c r="G6" s="203"/>
    </row>
    <row r="7" spans="1:7">
      <c r="A7" s="203"/>
      <c r="B7" s="203"/>
      <c r="C7" s="203"/>
      <c r="D7" s="203"/>
      <c r="E7" s="203"/>
      <c r="F7" s="203"/>
      <c r="G7" s="203"/>
    </row>
    <row r="8" spans="1:7" ht="15.75">
      <c r="A8" s="120" t="s">
        <v>176</v>
      </c>
      <c r="B8" s="121"/>
      <c r="C8" s="121"/>
      <c r="D8" s="121"/>
      <c r="E8" s="121"/>
      <c r="F8" s="121"/>
      <c r="G8" s="122" t="s">
        <v>177</v>
      </c>
    </row>
    <row r="9" spans="1:7" ht="15">
      <c r="A9" s="219" t="s">
        <v>69</v>
      </c>
      <c r="B9" s="123" t="s">
        <v>178</v>
      </c>
      <c r="C9" s="222" t="s">
        <v>179</v>
      </c>
      <c r="D9" s="223"/>
      <c r="E9" s="224" t="s">
        <v>180</v>
      </c>
      <c r="F9" s="225"/>
      <c r="G9" s="226" t="s">
        <v>163</v>
      </c>
    </row>
    <row r="10" spans="1:7" ht="15">
      <c r="A10" s="220"/>
      <c r="B10" s="124" t="s">
        <v>181</v>
      </c>
      <c r="C10" s="125" t="s">
        <v>182</v>
      </c>
      <c r="D10" s="125" t="s">
        <v>73</v>
      </c>
      <c r="E10" s="125" t="s">
        <v>183</v>
      </c>
      <c r="F10" s="124" t="s">
        <v>184</v>
      </c>
      <c r="G10" s="227"/>
    </row>
    <row r="11" spans="1:7" ht="45">
      <c r="A11" s="221"/>
      <c r="B11" s="126" t="s">
        <v>185</v>
      </c>
      <c r="C11" s="126" t="s">
        <v>74</v>
      </c>
      <c r="D11" s="127" t="s">
        <v>76</v>
      </c>
      <c r="E11" s="127" t="s">
        <v>75</v>
      </c>
      <c r="F11" s="128" t="s">
        <v>186</v>
      </c>
      <c r="G11" s="228"/>
    </row>
    <row r="12" spans="1:7" ht="15">
      <c r="A12" s="129" t="s">
        <v>138</v>
      </c>
      <c r="B12" s="130">
        <v>2</v>
      </c>
      <c r="C12" s="131" t="s">
        <v>80</v>
      </c>
      <c r="D12" s="131" t="s">
        <v>80</v>
      </c>
      <c r="E12" s="130">
        <v>1</v>
      </c>
      <c r="F12" s="130">
        <v>1</v>
      </c>
      <c r="G12" s="132" t="s">
        <v>187</v>
      </c>
    </row>
    <row r="13" spans="1:7" ht="15">
      <c r="A13" s="129" t="s">
        <v>44</v>
      </c>
      <c r="B13" s="130">
        <v>2</v>
      </c>
      <c r="C13" s="131" t="s">
        <v>80</v>
      </c>
      <c r="D13" s="131" t="s">
        <v>80</v>
      </c>
      <c r="E13" s="130">
        <v>1</v>
      </c>
      <c r="F13" s="130">
        <v>1</v>
      </c>
      <c r="G13" s="133" t="s">
        <v>25</v>
      </c>
    </row>
    <row r="14" spans="1:7">
      <c r="A14" s="215" t="s">
        <v>109</v>
      </c>
      <c r="B14" s="215"/>
      <c r="C14" s="134"/>
      <c r="D14" s="134"/>
      <c r="E14" s="134"/>
      <c r="F14" s="216" t="s">
        <v>188</v>
      </c>
      <c r="G14" s="216"/>
    </row>
    <row r="15" spans="1:7" ht="15">
      <c r="A15" s="217"/>
      <c r="B15" s="217"/>
      <c r="C15" s="217"/>
      <c r="D15" s="217"/>
      <c r="E15" s="217"/>
      <c r="F15" s="217"/>
      <c r="G15" s="27"/>
    </row>
  </sheetData>
  <mergeCells count="9">
    <mergeCell ref="A14:B14"/>
    <mergeCell ref="F14:G14"/>
    <mergeCell ref="A15:F15"/>
    <mergeCell ref="A5:G5"/>
    <mergeCell ref="A6:G7"/>
    <mergeCell ref="A9:A11"/>
    <mergeCell ref="C9:D9"/>
    <mergeCell ref="E9:F9"/>
    <mergeCell ref="G9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Maher</cp:lastModifiedBy>
  <dcterms:created xsi:type="dcterms:W3CDTF">2025-07-30T06:31:29Z</dcterms:created>
  <dcterms:modified xsi:type="dcterms:W3CDTF">2025-08-21T06:56:44Z</dcterms:modified>
</cp:coreProperties>
</file>